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 Вилинская\Desktop\"/>
    </mc:Choice>
  </mc:AlternateContent>
  <bookViews>
    <workbookView xWindow="0" yWindow="0" windowWidth="16380" windowHeight="8190" tabRatio="500" firstSheet="1" activeTab="1"/>
  </bookViews>
  <sheets>
    <sheet name="срав_2020 г. с 2021г." sheetId="4" state="hidden" r:id="rId1"/>
    <sheet name="Сводные таблицы" sheetId="5" r:id="rId2"/>
  </sheets>
  <definedNames>
    <definedName name="ray">#REF!</definedName>
    <definedName name="_xlnm.Print_Area" localSheetId="0">'срав_2020 г. с 2021г.'!$A$1:$Y$203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2" i="5" l="1"/>
  <c r="E122" i="5"/>
  <c r="D122" i="5"/>
  <c r="C122" i="5"/>
  <c r="Q92" i="5"/>
  <c r="K92" i="5"/>
  <c r="E92" i="5"/>
  <c r="R91" i="5"/>
  <c r="L91" i="5"/>
  <c r="F91" i="5"/>
  <c r="R90" i="5"/>
  <c r="L90" i="5"/>
  <c r="F90" i="5"/>
  <c r="R89" i="5"/>
  <c r="L89" i="5"/>
  <c r="F89" i="5"/>
  <c r="R88" i="5"/>
  <c r="L88" i="5"/>
  <c r="F88" i="5"/>
  <c r="R87" i="5"/>
  <c r="L87" i="5"/>
  <c r="F87" i="5"/>
  <c r="R86" i="5"/>
  <c r="L86" i="5"/>
  <c r="F86" i="5"/>
  <c r="R85" i="5"/>
  <c r="L85" i="5"/>
  <c r="F85" i="5"/>
  <c r="R84" i="5"/>
  <c r="L84" i="5"/>
  <c r="F84" i="5"/>
  <c r="R83" i="5"/>
  <c r="L83" i="5"/>
  <c r="F83" i="5"/>
  <c r="R82" i="5"/>
  <c r="L82" i="5"/>
  <c r="F82" i="5"/>
  <c r="R81" i="5"/>
  <c r="L81" i="5"/>
  <c r="F81" i="5"/>
  <c r="R80" i="5"/>
  <c r="L80" i="5"/>
  <c r="F80" i="5"/>
  <c r="R79" i="5"/>
  <c r="L79" i="5"/>
  <c r="F79" i="5"/>
  <c r="R78" i="5"/>
  <c r="L78" i="5"/>
  <c r="F78" i="5"/>
  <c r="R77" i="5"/>
  <c r="L77" i="5"/>
  <c r="F77" i="5"/>
  <c r="R76" i="5"/>
  <c r="L76" i="5"/>
  <c r="F76" i="5"/>
  <c r="R75" i="5"/>
  <c r="L75" i="5"/>
  <c r="F75" i="5"/>
  <c r="R74" i="5"/>
  <c r="L74" i="5"/>
  <c r="F74" i="5"/>
  <c r="R73" i="5"/>
  <c r="L73" i="5"/>
  <c r="F73" i="5"/>
  <c r="R72" i="5"/>
  <c r="L72" i="5"/>
  <c r="F72" i="5"/>
  <c r="R71" i="5"/>
  <c r="L71" i="5"/>
  <c r="F71" i="5"/>
  <c r="R70" i="5"/>
  <c r="L70" i="5"/>
  <c r="F70" i="5"/>
  <c r="R69" i="5"/>
  <c r="L69" i="5"/>
  <c r="F69" i="5"/>
  <c r="R68" i="5"/>
  <c r="L68" i="5"/>
  <c r="F68" i="5"/>
  <c r="R67" i="5"/>
  <c r="L67" i="5"/>
  <c r="F67" i="5"/>
  <c r="F92" i="5" s="1"/>
  <c r="R66" i="5"/>
  <c r="R92" i="5" s="1"/>
  <c r="L66" i="5"/>
  <c r="F66" i="5"/>
  <c r="Q61" i="5"/>
  <c r="K61" i="5"/>
  <c r="E61" i="5"/>
  <c r="R60" i="5"/>
  <c r="L60" i="5"/>
  <c r="F60" i="5"/>
  <c r="R59" i="5"/>
  <c r="L59" i="5"/>
  <c r="F59" i="5"/>
  <c r="R58" i="5"/>
  <c r="L58" i="5"/>
  <c r="F58" i="5"/>
  <c r="R57" i="5"/>
  <c r="L57" i="5"/>
  <c r="F57" i="5"/>
  <c r="R56" i="5"/>
  <c r="L56" i="5"/>
  <c r="F56" i="5"/>
  <c r="R55" i="5"/>
  <c r="L55" i="5"/>
  <c r="F55" i="5"/>
  <c r="R54" i="5"/>
  <c r="L54" i="5"/>
  <c r="F54" i="5"/>
  <c r="R53" i="5"/>
  <c r="L53" i="5"/>
  <c r="F53" i="5"/>
  <c r="R52" i="5"/>
  <c r="L52" i="5"/>
  <c r="F52" i="5"/>
  <c r="R51" i="5"/>
  <c r="L51" i="5"/>
  <c r="F51" i="5"/>
  <c r="R50" i="5"/>
  <c r="L50" i="5"/>
  <c r="F50" i="5"/>
  <c r="R49" i="5"/>
  <c r="L49" i="5"/>
  <c r="F49" i="5"/>
  <c r="R48" i="5"/>
  <c r="L48" i="5"/>
  <c r="F48" i="5"/>
  <c r="R47" i="5"/>
  <c r="L47" i="5"/>
  <c r="F47" i="5"/>
  <c r="R46" i="5"/>
  <c r="L46" i="5"/>
  <c r="F46" i="5"/>
  <c r="R45" i="5"/>
  <c r="L45" i="5"/>
  <c r="F45" i="5"/>
  <c r="R44" i="5"/>
  <c r="L44" i="5"/>
  <c r="F44" i="5"/>
  <c r="R43" i="5"/>
  <c r="L43" i="5"/>
  <c r="F43" i="5"/>
  <c r="R42" i="5"/>
  <c r="L42" i="5"/>
  <c r="F42" i="5"/>
  <c r="R41" i="5"/>
  <c r="L41" i="5"/>
  <c r="F41" i="5"/>
  <c r="R40" i="5"/>
  <c r="L40" i="5"/>
  <c r="F40" i="5"/>
  <c r="R39" i="5"/>
  <c r="L39" i="5"/>
  <c r="F39" i="5"/>
  <c r="R38" i="5"/>
  <c r="L38" i="5"/>
  <c r="F38" i="5"/>
  <c r="R37" i="5"/>
  <c r="L37" i="5"/>
  <c r="F37" i="5"/>
  <c r="R36" i="5"/>
  <c r="L36" i="5"/>
  <c r="F36" i="5"/>
  <c r="R35" i="5"/>
  <c r="L35" i="5"/>
  <c r="F35" i="5"/>
  <c r="I30" i="5"/>
  <c r="E208" i="4"/>
  <c r="D208" i="4"/>
  <c r="C208" i="4"/>
  <c r="B208" i="4"/>
  <c r="E207" i="4"/>
  <c r="E206" i="4"/>
  <c r="E205" i="4"/>
  <c r="E204" i="4"/>
  <c r="E203" i="4"/>
  <c r="E202" i="4"/>
  <c r="E201" i="4"/>
  <c r="E200" i="4"/>
  <c r="E199" i="4"/>
  <c r="E198" i="4"/>
  <c r="E196" i="4"/>
  <c r="E195" i="4"/>
  <c r="E194" i="4"/>
  <c r="E193" i="4"/>
  <c r="E192" i="4"/>
  <c r="E191" i="4"/>
  <c r="E190" i="4"/>
  <c r="E188" i="4"/>
  <c r="E187" i="4"/>
  <c r="E185" i="4"/>
  <c r="E184" i="4"/>
  <c r="E183" i="4"/>
  <c r="E182" i="4"/>
  <c r="E178" i="4"/>
  <c r="D178" i="4"/>
  <c r="E167" i="4" s="1"/>
  <c r="C178" i="4"/>
  <c r="B178" i="4"/>
  <c r="E177" i="4"/>
  <c r="E176" i="4"/>
  <c r="E175" i="4"/>
  <c r="E174" i="4"/>
  <c r="E173" i="4"/>
  <c r="E171" i="4"/>
  <c r="E170" i="4"/>
  <c r="E169" i="4"/>
  <c r="E166" i="4"/>
  <c r="E165" i="4"/>
  <c r="E164" i="4"/>
  <c r="E163" i="4"/>
  <c r="E162" i="4"/>
  <c r="E161" i="4"/>
  <c r="E160" i="4"/>
  <c r="E158" i="4"/>
  <c r="E157" i="4"/>
  <c r="E156" i="4"/>
  <c r="E154" i="4"/>
  <c r="E153" i="4"/>
  <c r="E152" i="4"/>
  <c r="E148" i="4"/>
  <c r="C148" i="4"/>
  <c r="B148" i="4"/>
  <c r="E147" i="4"/>
  <c r="D147" i="4"/>
  <c r="E146" i="4"/>
  <c r="D146" i="4"/>
  <c r="D145" i="4"/>
  <c r="D144" i="4"/>
  <c r="E143" i="4"/>
  <c r="D143" i="4"/>
  <c r="E145" i="4" s="1"/>
  <c r="D142" i="4"/>
  <c r="E144" i="4" s="1"/>
  <c r="E141" i="4"/>
  <c r="D141" i="4"/>
  <c r="E140" i="4"/>
  <c r="D140" i="4"/>
  <c r="E142" i="4" s="1"/>
  <c r="D139" i="4"/>
  <c r="D138" i="4"/>
  <c r="D137" i="4"/>
  <c r="D136" i="4"/>
  <c r="E135" i="4"/>
  <c r="D135" i="4"/>
  <c r="D134" i="4"/>
  <c r="D133" i="4"/>
  <c r="D132" i="4"/>
  <c r="E133" i="4" s="1"/>
  <c r="D131" i="4"/>
  <c r="E132" i="4" s="1"/>
  <c r="D130" i="4"/>
  <c r="D129" i="4"/>
  <c r="E130" i="4" s="1"/>
  <c r="D128" i="4"/>
  <c r="E129" i="4" s="1"/>
  <c r="D127" i="4"/>
  <c r="E128" i="4" s="1"/>
  <c r="E126" i="4"/>
  <c r="D126" i="4"/>
  <c r="D125" i="4"/>
  <c r="D124" i="4"/>
  <c r="E125" i="4" s="1"/>
  <c r="D123" i="4"/>
  <c r="E122" i="4"/>
  <c r="D122" i="4"/>
  <c r="E123" i="4" s="1"/>
  <c r="C118" i="4"/>
  <c r="B118" i="4"/>
  <c r="D117" i="4"/>
  <c r="D116" i="4"/>
  <c r="E118" i="4" s="1"/>
  <c r="D115" i="4"/>
  <c r="E117" i="4" s="1"/>
  <c r="E114" i="4"/>
  <c r="D114" i="4"/>
  <c r="E116" i="4" s="1"/>
  <c r="D113" i="4"/>
  <c r="E115" i="4" s="1"/>
  <c r="D112" i="4"/>
  <c r="E111" i="4"/>
  <c r="D111" i="4"/>
  <c r="E113" i="4" s="1"/>
  <c r="E110" i="4"/>
  <c r="D110" i="4"/>
  <c r="D109" i="4"/>
  <c r="D108" i="4"/>
  <c r="E107" i="4"/>
  <c r="D107" i="4"/>
  <c r="E109" i="4" s="1"/>
  <c r="D106" i="4"/>
  <c r="E108" i="4" s="1"/>
  <c r="D105" i="4"/>
  <c r="D104" i="4"/>
  <c r="D103" i="4"/>
  <c r="E105" i="4" s="1"/>
  <c r="D102" i="4"/>
  <c r="E104" i="4" s="1"/>
  <c r="D101" i="4"/>
  <c r="E102" i="4" s="1"/>
  <c r="D100" i="4"/>
  <c r="E101" i="4" s="1"/>
  <c r="D99" i="4"/>
  <c r="E100" i="4" s="1"/>
  <c r="D98" i="4"/>
  <c r="D97" i="4"/>
  <c r="E97" i="4" s="1"/>
  <c r="E96" i="4"/>
  <c r="D96" i="4"/>
  <c r="D95" i="4"/>
  <c r="E94" i="4"/>
  <c r="D94" i="4"/>
  <c r="D118" i="4" s="1"/>
  <c r="E106" i="4" s="1"/>
  <c r="E93" i="4"/>
  <c r="D93" i="4"/>
  <c r="E92" i="4"/>
  <c r="D92" i="4"/>
  <c r="C88" i="4"/>
  <c r="B88" i="4"/>
  <c r="J87" i="4"/>
  <c r="D87" i="4"/>
  <c r="J86" i="4"/>
  <c r="D86" i="4"/>
  <c r="J85" i="4"/>
  <c r="D85" i="4"/>
  <c r="J84" i="4"/>
  <c r="D84" i="4"/>
  <c r="J83" i="4"/>
  <c r="D83" i="4"/>
  <c r="J82" i="4"/>
  <c r="D82" i="4"/>
  <c r="J81" i="4"/>
  <c r="D81" i="4"/>
  <c r="J80" i="4"/>
  <c r="D80" i="4"/>
  <c r="J79" i="4"/>
  <c r="D79" i="4"/>
  <c r="J78" i="4"/>
  <c r="D78" i="4"/>
  <c r="J77" i="4"/>
  <c r="D77" i="4"/>
  <c r="J76" i="4"/>
  <c r="D76" i="4"/>
  <c r="J75" i="4"/>
  <c r="D75" i="4"/>
  <c r="J74" i="4"/>
  <c r="D74" i="4"/>
  <c r="J73" i="4"/>
  <c r="D73" i="4"/>
  <c r="J72" i="4"/>
  <c r="D72" i="4"/>
  <c r="J71" i="4"/>
  <c r="D71" i="4"/>
  <c r="J70" i="4"/>
  <c r="D70" i="4"/>
  <c r="J69" i="4"/>
  <c r="D69" i="4"/>
  <c r="J68" i="4"/>
  <c r="D68" i="4"/>
  <c r="J67" i="4"/>
  <c r="D67" i="4"/>
  <c r="J66" i="4"/>
  <c r="D66" i="4"/>
  <c r="J65" i="4"/>
  <c r="D65" i="4"/>
  <c r="J64" i="4"/>
  <c r="D64" i="4"/>
  <c r="J63" i="4"/>
  <c r="D63" i="4"/>
  <c r="J62" i="4"/>
  <c r="D62" i="4"/>
  <c r="C58" i="4"/>
  <c r="B58" i="4"/>
  <c r="J57" i="4"/>
  <c r="D57" i="4"/>
  <c r="J56" i="4"/>
  <c r="D56" i="4"/>
  <c r="J55" i="4"/>
  <c r="D55" i="4"/>
  <c r="J54" i="4"/>
  <c r="D54" i="4"/>
  <c r="J53" i="4"/>
  <c r="D53" i="4"/>
  <c r="J52" i="4"/>
  <c r="D52" i="4"/>
  <c r="J51" i="4"/>
  <c r="D51" i="4"/>
  <c r="J50" i="4"/>
  <c r="D50" i="4"/>
  <c r="J49" i="4"/>
  <c r="D49" i="4"/>
  <c r="J48" i="4"/>
  <c r="D48" i="4"/>
  <c r="J47" i="4"/>
  <c r="D47" i="4"/>
  <c r="J46" i="4"/>
  <c r="D46" i="4"/>
  <c r="J45" i="4"/>
  <c r="D45" i="4"/>
  <c r="J44" i="4"/>
  <c r="D44" i="4"/>
  <c r="J43" i="4"/>
  <c r="D43" i="4"/>
  <c r="J42" i="4"/>
  <c r="D42" i="4"/>
  <c r="J41" i="4"/>
  <c r="D41" i="4"/>
  <c r="J40" i="4"/>
  <c r="D40" i="4"/>
  <c r="J39" i="4"/>
  <c r="D39" i="4"/>
  <c r="J38" i="4"/>
  <c r="D38" i="4"/>
  <c r="J37" i="4"/>
  <c r="D37" i="4"/>
  <c r="J36" i="4"/>
  <c r="D36" i="4"/>
  <c r="J35" i="4"/>
  <c r="D35" i="4"/>
  <c r="J34" i="4"/>
  <c r="D34" i="4"/>
  <c r="J33" i="4"/>
  <c r="D33" i="4"/>
  <c r="D32" i="4"/>
  <c r="D29" i="4"/>
  <c r="C29" i="4"/>
  <c r="B29" i="4"/>
  <c r="L92" i="5" l="1"/>
  <c r="D88" i="4"/>
  <c r="L61" i="5"/>
  <c r="E95" i="4"/>
  <c r="R61" i="5"/>
  <c r="F61" i="5"/>
  <c r="E168" i="4"/>
  <c r="D58" i="4"/>
  <c r="D148" i="4"/>
  <c r="E134" i="4" s="1"/>
  <c r="E99" i="4"/>
</calcChain>
</file>

<file path=xl/sharedStrings.xml><?xml version="1.0" encoding="utf-8"?>
<sst xmlns="http://schemas.openxmlformats.org/spreadsheetml/2006/main" count="604" uniqueCount="63">
  <si>
    <t>Арсеньевский район</t>
  </si>
  <si>
    <t>Белевский район</t>
  </si>
  <si>
    <t>Богородицкий район</t>
  </si>
  <si>
    <t>Веневский район</t>
  </si>
  <si>
    <t>Воловский район</t>
  </si>
  <si>
    <t>Дубенский район</t>
  </si>
  <si>
    <t>Заокский район</t>
  </si>
  <si>
    <t>Каменский район</t>
  </si>
  <si>
    <t>Кимовский район</t>
  </si>
  <si>
    <t>Киреевский район</t>
  </si>
  <si>
    <t>Куркинский район</t>
  </si>
  <si>
    <t>Одоевский район</t>
  </si>
  <si>
    <t>Плавский район</t>
  </si>
  <si>
    <t>Славный</t>
  </si>
  <si>
    <t>Суворовский район</t>
  </si>
  <si>
    <t>Тепло-Огаревский район</t>
  </si>
  <si>
    <t>Узловский район</t>
  </si>
  <si>
    <t>Чернский район</t>
  </si>
  <si>
    <t>Щекинский район</t>
  </si>
  <si>
    <t>Ясногорский район</t>
  </si>
  <si>
    <t>Алексин</t>
  </si>
  <si>
    <t>Донской</t>
  </si>
  <si>
    <t>Ефремов</t>
  </si>
  <si>
    <t>Новогуровский</t>
  </si>
  <si>
    <t>Новомосковск</t>
  </si>
  <si>
    <t>Тула</t>
  </si>
  <si>
    <t>Удовлетворенность населения  деятельностью органов местного самоуправления городского округа (муниципального района)</t>
  </si>
  <si>
    <t>2020 год</t>
  </si>
  <si>
    <t>2021 год</t>
  </si>
  <si>
    <t xml:space="preserve"> +/- к  2020 году (%)</t>
  </si>
  <si>
    <t>город Алексин</t>
  </si>
  <si>
    <t>город Донской</t>
  </si>
  <si>
    <t>город Ефремов</t>
  </si>
  <si>
    <t>город Новомосковск</t>
  </si>
  <si>
    <t>город Тула</t>
  </si>
  <si>
    <t>рабочий поселок Новогуровский</t>
  </si>
  <si>
    <t>В среднем</t>
  </si>
  <si>
    <t>Отсортировано по алфавиту</t>
  </si>
  <si>
    <t>Отсортировано по "разнице"</t>
  </si>
  <si>
    <t>Если говорить в целом, Вы довольны или недовольны положением дел в Вашем районе, городском округе?</t>
  </si>
  <si>
    <t>Удовлетворены ли Вы жилищно-коммунальными услугами?</t>
  </si>
  <si>
    <t>Удовлетворены ли Вы работой общественного транспорта в Вашем районе, городском округе?</t>
  </si>
  <si>
    <t>Изменения в худшую сторону</t>
  </si>
  <si>
    <t xml:space="preserve">Славный </t>
  </si>
  <si>
    <t>Удовлетворены ли Вы качеством автомобильных дорог в Вашем районе, городском округе?</t>
  </si>
  <si>
    <t>Как Вы считаете, глава администрации Вашего района, городского округа работает на своем посту хорошо или плохо?</t>
  </si>
  <si>
    <t xml:space="preserve"> Как Вы считаете, руководитель депутатского корпуса Вашего района, городского округа работает на своем посту хорошо или плохо?</t>
  </si>
  <si>
    <t>Показатель удовлетворенности жителей</t>
  </si>
  <si>
    <t>Динамика показателя удовлетворённости жителей по итогам II полугодия</t>
  </si>
  <si>
    <t>МО</t>
  </si>
  <si>
    <t>II полугодие 2022 года</t>
  </si>
  <si>
    <t>I полугодие 2023 года</t>
  </si>
  <si>
    <t>II полугодие 2023 года</t>
  </si>
  <si>
    <t>I полугодие 2024 года</t>
  </si>
  <si>
    <t>В сравнении с I полугодием 2023 года</t>
  </si>
  <si>
    <t xml:space="preserve"> +/- к пред. периоду (%)</t>
  </si>
  <si>
    <t>р.п. Новогуровский</t>
  </si>
  <si>
    <t>Детализация по сферам ЖКХ</t>
  </si>
  <si>
    <t>Теплоснабжение</t>
  </si>
  <si>
    <t>Водоснабжение</t>
  </si>
  <si>
    <t>Водоотведение</t>
  </si>
  <si>
    <t>Электроснабжение</t>
  </si>
  <si>
    <t>Газоснабжение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</si>
</sst>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1"/>
      <color rgb="FF000000"/>
      <name val="PT Astra Serif"/>
      <charset val="1"/>
    </font>
    <font>
      <b/>
      <sz val="11"/>
      <name val="PT Astra Serif"/>
      <charset val="1"/>
    </font>
    <font>
      <b/>
      <sz val="11"/>
      <color rgb="FF000000"/>
      <name val="PT Astra Serif"/>
      <charset val="1"/>
    </font>
    <font>
      <sz val="11"/>
      <color rgb="FFFFFFFF"/>
      <name val="PT Astra Serif"/>
      <charset val="1"/>
    </font>
    <font>
      <b/>
      <sz val="11"/>
      <color rgb="FFC00000"/>
      <name val="PT Astra Serif"/>
      <charset val="1"/>
    </font>
    <font>
      <sz val="11"/>
      <color rgb="FFFFFFFF"/>
      <name val="Calibri"/>
      <charset val="1"/>
    </font>
    <font>
      <sz val="10"/>
      <color rgb="FF000000"/>
      <name val="Calibri"/>
      <charset val="1"/>
    </font>
    <font>
      <b/>
      <sz val="10"/>
      <name val="PT Astra Serif"/>
      <charset val="1"/>
    </font>
    <font>
      <b/>
      <sz val="14"/>
      <name val="PT Astra Serif"/>
      <charset val="1"/>
    </font>
    <font>
      <b/>
      <sz val="10"/>
      <color rgb="FF000000"/>
      <name val="Calibri"/>
      <charset val="1"/>
    </font>
    <font>
      <sz val="14"/>
      <color rgb="FF000000"/>
      <name val="PT Astra Serif"/>
      <family val="1"/>
      <charset val="1"/>
    </font>
    <font>
      <sz val="10"/>
      <color rgb="FF000000"/>
      <name val="PT Astra Serif"/>
      <charset val="1"/>
    </font>
    <font>
      <sz val="11"/>
      <color rgb="FF000000"/>
      <name val="PT Astra Serif"/>
      <family val="1"/>
      <charset val="1"/>
    </font>
    <font>
      <b/>
      <sz val="10"/>
      <color rgb="FF000000"/>
      <name val="PT Astra Serif"/>
      <charset val="1"/>
    </font>
    <font>
      <b/>
      <sz val="12"/>
      <color rgb="FFC9211E"/>
      <name val="PT Astra Serif"/>
      <charset val="1"/>
    </font>
    <font>
      <sz val="14"/>
      <color rgb="FF000000"/>
      <name val="PT Astra Serif"/>
      <charset val="1"/>
    </font>
    <font>
      <sz val="10"/>
      <color rgb="FF000000"/>
      <name val="PT Astra Serif"/>
      <family val="1"/>
      <charset val="1"/>
    </font>
    <font>
      <b/>
      <sz val="10"/>
      <color rgb="FFC00000"/>
      <name val="PT Astra Serif"/>
      <charset val="1"/>
    </font>
    <font>
      <b/>
      <sz val="10"/>
      <color rgb="FF158466"/>
      <name val="PT Astra Serif"/>
      <charset val="1"/>
    </font>
    <font>
      <sz val="11"/>
      <color rgb="FF000000"/>
      <name val="Calibri"/>
      <charset val="1"/>
    </font>
    <font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BFBFBF"/>
      </patternFill>
    </fill>
    <fill>
      <patternFill patternType="solid">
        <fgColor rgb="FFFCD5B5"/>
        <bgColor rgb="FFDDD9C3"/>
      </patternFill>
    </fill>
    <fill>
      <patternFill patternType="solid">
        <fgColor rgb="FFFFFFFF"/>
        <bgColor rgb="FFF9F9F9"/>
      </patternFill>
    </fill>
    <fill>
      <patternFill patternType="solid">
        <fgColor rgb="FFBFBFBF"/>
        <bgColor rgb="FFCCCCCC"/>
      </patternFill>
    </fill>
    <fill>
      <patternFill patternType="solid">
        <fgColor rgb="FF92D050"/>
        <bgColor rgb="FFAFD095"/>
      </patternFill>
    </fill>
    <fill>
      <patternFill patternType="solid">
        <fgColor rgb="FFDEDCE6"/>
        <bgColor rgb="FFD9D9D9"/>
      </patternFill>
    </fill>
    <fill>
      <patternFill patternType="solid">
        <fgColor rgb="FFAFD095"/>
        <bgColor rgb="FFBFBFBF"/>
      </patternFill>
    </fill>
    <fill>
      <patternFill patternType="solid">
        <fgColor rgb="FFFFFF6D"/>
        <bgColor rgb="FFFFFF00"/>
      </patternFill>
    </fill>
    <fill>
      <patternFill patternType="solid">
        <fgColor rgb="FFFF3838"/>
        <bgColor rgb="FFCB3D39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2" fillId="0" borderId="0"/>
  </cellStyleXfs>
  <cellXfs count="1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1" fillId="6" borderId="3" xfId="0" applyFont="1" applyFill="1" applyBorder="1" applyAlignment="1" applyProtection="1">
      <alignment wrapText="1"/>
    </xf>
    <xf numFmtId="0" fontId="0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4" fontId="0" fillId="0" borderId="0" xfId="0" applyNumberFormat="1" applyFont="1" applyAlignment="1" applyProtection="1">
      <alignment wrapText="1"/>
    </xf>
    <xf numFmtId="0" fontId="0" fillId="0" borderId="3" xfId="0" applyFont="1" applyBorder="1" applyAlignment="1" applyProtection="1"/>
    <xf numFmtId="2" fontId="0" fillId="0" borderId="3" xfId="0" applyNumberFormat="1" applyBorder="1" applyAlignment="1" applyProtection="1">
      <alignment horizontal="center" wrapText="1"/>
    </xf>
    <xf numFmtId="4" fontId="3" fillId="4" borderId="3" xfId="0" applyNumberFormat="1" applyFont="1" applyFill="1" applyBorder="1" applyAlignment="1" applyProtection="1">
      <alignment horizontal="center"/>
    </xf>
    <xf numFmtId="2" fontId="0" fillId="0" borderId="0" xfId="0" applyNumberFormat="1" applyAlignment="1" applyProtection="1"/>
    <xf numFmtId="4" fontId="0" fillId="0" borderId="0" xfId="0" applyNumberFormat="1" applyAlignment="1" applyProtection="1"/>
    <xf numFmtId="0" fontId="0" fillId="4" borderId="3" xfId="0" applyFont="1" applyFill="1" applyBorder="1" applyAlignment="1" applyProtection="1"/>
    <xf numFmtId="0" fontId="0" fillId="4" borderId="6" xfId="0" applyFont="1" applyFill="1" applyBorder="1" applyAlignment="1" applyProtection="1"/>
    <xf numFmtId="2" fontId="0" fillId="0" borderId="6" xfId="0" applyNumberFormat="1" applyBorder="1" applyAlignment="1" applyProtection="1">
      <alignment horizontal="center" wrapText="1"/>
    </xf>
    <xf numFmtId="4" fontId="2" fillId="0" borderId="0" xfId="0" applyNumberFormat="1" applyFont="1" applyAlignment="1" applyProtection="1">
      <alignment horizontal="center" wrapText="1"/>
    </xf>
    <xf numFmtId="0" fontId="1" fillId="3" borderId="3" xfId="0" applyFont="1" applyFill="1" applyBorder="1" applyAlignment="1" applyProtection="1"/>
    <xf numFmtId="4" fontId="1" fillId="3" borderId="3" xfId="0" applyNumberFormat="1" applyFont="1" applyFill="1" applyBorder="1" applyAlignment="1" applyProtection="1">
      <alignment horizontal="center"/>
    </xf>
    <xf numFmtId="2" fontId="1" fillId="0" borderId="3" xfId="0" applyNumberFormat="1" applyFont="1" applyBorder="1" applyAlignment="1" applyProtection="1">
      <alignment horizontal="center"/>
    </xf>
    <xf numFmtId="0" fontId="3" fillId="5" borderId="1" xfId="0" applyFont="1" applyFill="1" applyBorder="1" applyAlignment="1" applyProtection="1"/>
    <xf numFmtId="0" fontId="3" fillId="5" borderId="7" xfId="0" applyFont="1" applyFill="1" applyBorder="1" applyAlignment="1" applyProtection="1"/>
    <xf numFmtId="0" fontId="3" fillId="5" borderId="5" xfId="0" applyFont="1" applyFill="1" applyBorder="1" applyAlignment="1" applyProtection="1"/>
    <xf numFmtId="0" fontId="3" fillId="0" borderId="0" xfId="0" applyFont="1" applyAlignment="1" applyProtection="1"/>
    <xf numFmtId="0" fontId="4" fillId="6" borderId="8" xfId="0" applyFont="1" applyFill="1" applyBorder="1" applyAlignment="1" applyProtection="1">
      <alignment wrapText="1"/>
    </xf>
    <xf numFmtId="0" fontId="3" fillId="5" borderId="0" xfId="0" applyFont="1" applyFill="1" applyAlignment="1" applyProtection="1"/>
    <xf numFmtId="0" fontId="5" fillId="6" borderId="3" xfId="0" applyFont="1" applyFill="1" applyBorder="1" applyAlignment="1" applyProtection="1">
      <alignment wrapText="1"/>
    </xf>
    <xf numFmtId="0" fontId="3" fillId="4" borderId="8" xfId="0" applyFont="1" applyFill="1" applyBorder="1" applyAlignment="1" applyProtection="1"/>
    <xf numFmtId="2" fontId="3" fillId="0" borderId="3" xfId="0" applyNumberFormat="1" applyFont="1" applyBorder="1" applyAlignment="1" applyProtection="1">
      <alignment horizontal="center" wrapText="1"/>
    </xf>
    <xf numFmtId="2" fontId="3" fillId="4" borderId="3" xfId="0" applyNumberFormat="1" applyFont="1" applyFill="1" applyBorder="1" applyAlignment="1" applyProtection="1">
      <alignment horizontal="center" wrapText="1"/>
    </xf>
    <xf numFmtId="2" fontId="6" fillId="0" borderId="0" xfId="0" applyNumberFormat="1" applyFont="1" applyAlignment="1" applyProtection="1"/>
    <xf numFmtId="4" fontId="0" fillId="0" borderId="0" xfId="0" applyNumberFormat="1" applyAlignment="1" applyProtection="1">
      <alignment horizontal="center" vertical="center" wrapText="1"/>
    </xf>
    <xf numFmtId="0" fontId="3" fillId="4" borderId="6" xfId="0" applyFont="1" applyFill="1" applyBorder="1" applyAlignment="1" applyProtection="1"/>
    <xf numFmtId="2" fontId="3" fillId="0" borderId="6" xfId="0" applyNumberFormat="1" applyFont="1" applyBorder="1" applyAlignment="1" applyProtection="1">
      <alignment horizontal="center" wrapText="1"/>
    </xf>
    <xf numFmtId="4" fontId="3" fillId="4" borderId="6" xfId="0" applyNumberFormat="1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/>
    <xf numFmtId="0" fontId="5" fillId="3" borderId="3" xfId="0" applyFont="1" applyFill="1" applyBorder="1" applyAlignment="1" applyProtection="1"/>
    <xf numFmtId="4" fontId="5" fillId="3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4" fontId="3" fillId="0" borderId="3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/>
    <xf numFmtId="2" fontId="5" fillId="3" borderId="3" xfId="0" applyNumberFormat="1" applyFont="1" applyFill="1" applyBorder="1" applyAlignment="1" applyProtection="1">
      <alignment horizontal="center"/>
    </xf>
    <xf numFmtId="2" fontId="5" fillId="4" borderId="3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3" fillId="4" borderId="3" xfId="0" applyFont="1" applyFill="1" applyBorder="1" applyAlignment="1" applyProtection="1"/>
    <xf numFmtId="2" fontId="8" fillId="0" borderId="0" xfId="0" applyNumberFormat="1" applyFont="1" applyAlignment="1" applyProtection="1"/>
    <xf numFmtId="2" fontId="3" fillId="4" borderId="3" xfId="0" applyNumberFormat="1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2" fontId="3" fillId="4" borderId="6" xfId="0" applyNumberFormat="1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/>
    </xf>
    <xf numFmtId="2" fontId="7" fillId="4" borderId="3" xfId="0" applyNumberFormat="1" applyFont="1" applyFill="1" applyBorder="1" applyAlignment="1" applyProtection="1">
      <alignment horizontal="center"/>
    </xf>
    <xf numFmtId="0" fontId="5" fillId="6" borderId="3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/>
    </xf>
    <xf numFmtId="0" fontId="3" fillId="4" borderId="10" xfId="0" applyFont="1" applyFill="1" applyBorder="1" applyAlignment="1" applyProtection="1"/>
    <xf numFmtId="0" fontId="5" fillId="3" borderId="8" xfId="0" applyFont="1" applyFill="1" applyBorder="1" applyAlignment="1" applyProtection="1"/>
    <xf numFmtId="0" fontId="0" fillId="4" borderId="2" xfId="0" applyFont="1" applyFill="1" applyBorder="1" applyAlignment="1" applyProtection="1"/>
    <xf numFmtId="2" fontId="3" fillId="0" borderId="3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4" borderId="11" xfId="0" applyFont="1" applyFill="1" applyBorder="1" applyAlignment="1" applyProtection="1"/>
    <xf numFmtId="0" fontId="3" fillId="0" borderId="6" xfId="0" applyFont="1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center"/>
    </xf>
    <xf numFmtId="0" fontId="5" fillId="3" borderId="2" xfId="0" applyFont="1" applyFill="1" applyBorder="1" applyAlignment="1" applyProtection="1"/>
    <xf numFmtId="2" fontId="4" fillId="3" borderId="3" xfId="0" applyNumberFormat="1" applyFont="1" applyFill="1" applyBorder="1" applyAlignment="1" applyProtection="1">
      <alignment horizontal="center" vertical="center" wrapText="1"/>
    </xf>
    <xf numFmtId="2" fontId="4" fillId="4" borderId="3" xfId="0" applyNumberFormat="1" applyFont="1" applyFill="1" applyBorder="1" applyAlignment="1" applyProtection="1">
      <alignment horizontal="center" vertical="center" wrapText="1"/>
    </xf>
    <xf numFmtId="0" fontId="0" fillId="4" borderId="8" xfId="0" applyFont="1" applyFill="1" applyBorder="1" applyAlignment="1" applyProtection="1"/>
    <xf numFmtId="2" fontId="3" fillId="0" borderId="6" xfId="0" applyNumberFormat="1" applyFont="1" applyBorder="1" applyAlignment="1" applyProtection="1">
      <alignment horizontal="center"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5" fillId="4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6" borderId="0" xfId="0" applyFont="1" applyFill="1" applyBorder="1" applyAlignment="1" applyProtection="1">
      <alignment horizontal="center" vertical="center" wrapText="1"/>
    </xf>
    <xf numFmtId="0" fontId="12" fillId="7" borderId="0" xfId="0" applyFont="1" applyFill="1" applyBorder="1" applyAlignment="1" applyProtection="1">
      <alignment vertical="center" wrapText="1"/>
    </xf>
    <xf numFmtId="0" fontId="14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4" fontId="15" fillId="0" borderId="12" xfId="0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vertical="center"/>
    </xf>
    <xf numFmtId="4" fontId="15" fillId="0" borderId="12" xfId="0" applyNumberFormat="1" applyFont="1" applyBorder="1" applyAlignment="1" applyProtection="1">
      <alignment horizontal="center" vertical="center"/>
    </xf>
    <xf numFmtId="4" fontId="14" fillId="8" borderId="12" xfId="0" applyNumberFormat="1" applyFont="1" applyFill="1" applyBorder="1" applyAlignment="1" applyProtection="1">
      <alignment horizontal="center" vertical="center"/>
    </xf>
    <xf numFmtId="4" fontId="14" fillId="9" borderId="12" xfId="0" applyNumberFormat="1" applyFont="1" applyFill="1" applyBorder="1" applyAlignment="1" applyProtection="1">
      <alignment horizontal="center" vertical="center"/>
    </xf>
    <xf numFmtId="4" fontId="14" fillId="10" borderId="12" xfId="0" applyNumberFormat="1" applyFont="1" applyFill="1" applyBorder="1" applyAlignment="1" applyProtection="1">
      <alignment horizontal="center" vertical="center"/>
    </xf>
    <xf numFmtId="0" fontId="16" fillId="3" borderId="12" xfId="0" applyFont="1" applyFill="1" applyBorder="1" applyAlignment="1" applyProtection="1">
      <alignment horizontal="right" vertical="center"/>
    </xf>
    <xf numFmtId="4" fontId="17" fillId="0" borderId="12" xfId="0" applyNumberFormat="1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4" fillId="2" borderId="0" xfId="0" applyFont="1" applyFill="1" applyBorder="1" applyAlignment="1" applyProtection="1">
      <alignment vertical="center" wrapText="1"/>
    </xf>
    <xf numFmtId="0" fontId="14" fillId="4" borderId="12" xfId="0" applyFont="1" applyFill="1" applyBorder="1" applyAlignment="1" applyProtection="1">
      <alignment vertical="center"/>
    </xf>
    <xf numFmtId="2" fontId="14" fillId="0" borderId="12" xfId="0" applyNumberFormat="1" applyFont="1" applyBorder="1" applyAlignment="1" applyProtection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4" fontId="16" fillId="3" borderId="12" xfId="0" applyNumberFormat="1" applyFont="1" applyFill="1" applyBorder="1" applyAlignment="1" applyProtection="1">
      <alignment horizontal="center" vertical="center"/>
    </xf>
    <xf numFmtId="2" fontId="20" fillId="0" borderId="12" xfId="0" applyNumberFormat="1" applyFont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2" fontId="21" fillId="0" borderId="12" xfId="0" applyNumberFormat="1" applyFont="1" applyBorder="1" applyAlignment="1" applyProtection="1">
      <alignment horizontal="center" vertical="center"/>
    </xf>
    <xf numFmtId="0" fontId="18" fillId="7" borderId="0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vertical="center" wrapText="1"/>
    </xf>
    <xf numFmtId="0" fontId="23" fillId="0" borderId="0" xfId="0" applyFont="1"/>
    <xf numFmtId="0" fontId="18" fillId="2" borderId="0" xfId="0" applyFont="1" applyFill="1" applyBorder="1" applyAlignment="1" applyProtection="1">
      <alignment horizontal="center" vertical="center"/>
    </xf>
    <xf numFmtId="0" fontId="18" fillId="7" borderId="0" xfId="0" applyFont="1" applyFill="1" applyBorder="1" applyAlignment="1" applyProtection="1">
      <alignment horizontal="center" vertical="center"/>
    </xf>
    <xf numFmtId="0" fontId="11" fillId="6" borderId="0" xfId="0" applyFont="1" applyFill="1" applyBorder="1" applyAlignment="1" applyProtection="1">
      <alignment horizontal="center" vertical="center" wrapText="1"/>
    </xf>
    <xf numFmtId="4" fontId="13" fillId="0" borderId="0" xfId="0" applyNumberFormat="1" applyFont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vertical="center"/>
    </xf>
    <xf numFmtId="4" fontId="15" fillId="0" borderId="1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2" fontId="14" fillId="0" borderId="12" xfId="0" applyNumberFormat="1" applyFont="1" applyFill="1" applyBorder="1" applyAlignment="1" applyProtection="1">
      <alignment horizontal="center" vertical="center" wrapText="1"/>
    </xf>
    <xf numFmtId="4" fontId="14" fillId="0" borderId="12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7">
    <dxf>
      <font>
        <sz val="11"/>
        <color rgb="FFD9D9D9"/>
        <name val="Calibri"/>
      </font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  <dxf>
      <font>
        <sz val="11"/>
        <color rgb="FF000000"/>
        <name val="Calibri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B050"/>
      <rgbColor rgb="FF000080"/>
      <rgbColor rgb="FFDEDCE6"/>
      <rgbColor rgb="FF800080"/>
      <rgbColor rgb="FF158466"/>
      <rgbColor rgb="FFBFBFBF"/>
      <rgbColor rgb="FF878787"/>
      <rgbColor rgb="FFAFD095"/>
      <rgbColor rgb="FF7030A0"/>
      <rgbColor rgb="FFF9F9F9"/>
      <rgbColor rgb="FFDCE6F2"/>
      <rgbColor rgb="FF660066"/>
      <rgbColor rgb="FFFF6161"/>
      <rgbColor rgb="FF0070C0"/>
      <rgbColor rgb="FFCCCCCC"/>
      <rgbColor rgb="FF000080"/>
      <rgbColor rgb="FFFF00FF"/>
      <rgbColor rgb="FFFCD5B5"/>
      <rgbColor rgb="FF00FFFF"/>
      <rgbColor rgb="FF800080"/>
      <rgbColor rgb="FFC9211E"/>
      <rgbColor rgb="FF1C6AAA"/>
      <rgbColor rgb="FF0000FF"/>
      <rgbColor rgb="FF00CCFF"/>
      <rgbColor rgb="FFD4E3F4"/>
      <rgbColor rgb="FFEBF1DE"/>
      <rgbColor rgb="FFFFFF6D"/>
      <rgbColor rgb="FF99CCFF"/>
      <rgbColor rgb="FFE6B9B8"/>
      <rgbColor rgb="FFB3A2C7"/>
      <rgbColor rgb="FFFAC090"/>
      <rgbColor rgb="FF3C7AC7"/>
      <rgbColor rgb="FFD9D9D9"/>
      <rgbColor rgb="FF92D050"/>
      <rgbColor rgb="FFFFBF00"/>
      <rgbColor rgb="FFDDD9C3"/>
      <rgbColor rgb="FFFF3838"/>
      <rgbColor rgb="FF4F81BD"/>
      <rgbColor rgb="FF999999"/>
      <rgbColor rgb="FF2E5F99"/>
      <rgbColor rgb="FF31859C"/>
      <rgbColor rgb="FF003300"/>
      <rgbColor rgb="FF333300"/>
      <rgbColor rgb="FF9C2F2C"/>
      <rgbColor rgb="FFCB3D39"/>
      <rgbColor rgb="FF1F497D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noFill/>
        </a:ln>
      </c:spPr>
    </c:floor>
    <c:sideWall>
      <c:thickness val="0"/>
      <c:spPr>
        <a:noFill/>
        <a:ln w="9360">
          <a:noFill/>
        </a:ln>
      </c:spPr>
    </c:sideWall>
    <c:backWall>
      <c:thickness val="0"/>
      <c:spPr>
        <a:noFill/>
        <a:ln w="9360">
          <a:noFill/>
        </a:ln>
      </c:spPr>
    </c:backWall>
    <c:plotArea>
      <c:layout>
        <c:manualLayout>
          <c:layoutTarget val="inner"/>
          <c:xMode val="edge"/>
          <c:yMode val="edge"/>
          <c:x val="7.0389093137254902E-2"/>
          <c:y val="1.45760502458968E-2"/>
          <c:w val="0.91731770833333304"/>
          <c:h val="0.696213782070272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'срав_2020 г. с 2021г.'!$B$2</c:f>
              <c:strCache>
                <c:ptCount val="1"/>
                <c:pt idx="0">
                  <c:v>2020 год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900" b="0" strike="noStrike" spc="-1">
                    <a:solidFill>
                      <a:srgbClr val="1F497D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2021г.'!$A$3:$A$26</c:f>
              <c:strCache>
                <c:ptCount val="24"/>
                <c:pt idx="0">
                  <c:v>Киреевский район</c:v>
                </c:pt>
                <c:pt idx="1">
                  <c:v>Плавский район</c:v>
                </c:pt>
                <c:pt idx="2">
                  <c:v>Щекинский район</c:v>
                </c:pt>
                <c:pt idx="3">
                  <c:v>Каменский район</c:v>
                </c:pt>
                <c:pt idx="4">
                  <c:v>город Алексин</c:v>
                </c:pt>
                <c:pt idx="5">
                  <c:v>Тепло-Огаревский район</c:v>
                </c:pt>
                <c:pt idx="6">
                  <c:v>Кимовский район</c:v>
                </c:pt>
                <c:pt idx="7">
                  <c:v>Воловский район</c:v>
                </c:pt>
                <c:pt idx="8">
                  <c:v>город Тула</c:v>
                </c:pt>
                <c:pt idx="9">
                  <c:v>Веневский район</c:v>
                </c:pt>
                <c:pt idx="10">
                  <c:v>Ясногорский район</c:v>
                </c:pt>
                <c:pt idx="11">
                  <c:v>Узловский район</c:v>
                </c:pt>
                <c:pt idx="12">
                  <c:v>Богородицкий район</c:v>
                </c:pt>
                <c:pt idx="13">
                  <c:v>город Донской</c:v>
                </c:pt>
                <c:pt idx="14">
                  <c:v>Чернский район</c:v>
                </c:pt>
                <c:pt idx="15">
                  <c:v>город Новомосковск</c:v>
                </c:pt>
                <c:pt idx="16">
                  <c:v>Арсеньевский район</c:v>
                </c:pt>
                <c:pt idx="17">
                  <c:v>Славный</c:v>
                </c:pt>
                <c:pt idx="18">
                  <c:v>город Ефремов</c:v>
                </c:pt>
                <c:pt idx="19">
                  <c:v>Заокский район</c:v>
                </c:pt>
                <c:pt idx="20">
                  <c:v>Куркинский район</c:v>
                </c:pt>
                <c:pt idx="21">
                  <c:v>Белевский район</c:v>
                </c:pt>
                <c:pt idx="22">
                  <c:v>Суворовский район</c:v>
                </c:pt>
                <c:pt idx="23">
                  <c:v>рабочий поселок Новогуровский</c:v>
                </c:pt>
              </c:strCache>
            </c:strRef>
          </c:cat>
          <c:val>
            <c:numRef>
              <c:f>'срав_2020 г. с 2021г.'!$B$3:$B$26</c:f>
              <c:numCache>
                <c:formatCode>0.00</c:formatCode>
                <c:ptCount val="24"/>
                <c:pt idx="0">
                  <c:v>85.38</c:v>
                </c:pt>
                <c:pt idx="1">
                  <c:v>77.540000000000006</c:v>
                </c:pt>
                <c:pt idx="2">
                  <c:v>76.790000000000006</c:v>
                </c:pt>
                <c:pt idx="3">
                  <c:v>97.53</c:v>
                </c:pt>
                <c:pt idx="4">
                  <c:v>70.430000000000007</c:v>
                </c:pt>
                <c:pt idx="5">
                  <c:v>97.54</c:v>
                </c:pt>
                <c:pt idx="6">
                  <c:v>70</c:v>
                </c:pt>
                <c:pt idx="7">
                  <c:v>97.185000000000002</c:v>
                </c:pt>
                <c:pt idx="8">
                  <c:v>73.010000000000005</c:v>
                </c:pt>
                <c:pt idx="9">
                  <c:v>67.22</c:v>
                </c:pt>
                <c:pt idx="10">
                  <c:v>96.83</c:v>
                </c:pt>
                <c:pt idx="11">
                  <c:v>72.400000000000006</c:v>
                </c:pt>
                <c:pt idx="12">
                  <c:v>93.51</c:v>
                </c:pt>
                <c:pt idx="13">
                  <c:v>94.55</c:v>
                </c:pt>
                <c:pt idx="14">
                  <c:v>94.65</c:v>
                </c:pt>
                <c:pt idx="15">
                  <c:v>68.95</c:v>
                </c:pt>
                <c:pt idx="16">
                  <c:v>77.33</c:v>
                </c:pt>
                <c:pt idx="17">
                  <c:v>92.89</c:v>
                </c:pt>
                <c:pt idx="18">
                  <c:v>74.400000000000006</c:v>
                </c:pt>
                <c:pt idx="19">
                  <c:v>50.95</c:v>
                </c:pt>
                <c:pt idx="20">
                  <c:v>94.29</c:v>
                </c:pt>
                <c:pt idx="21">
                  <c:v>72.819999999999993</c:v>
                </c:pt>
                <c:pt idx="22">
                  <c:v>77.7</c:v>
                </c:pt>
                <c:pt idx="23">
                  <c:v>78.680000000000007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C-491D-91FB-237D5ED60588}"/>
            </c:ext>
          </c:extLst>
        </c:ser>
        <c:ser>
          <c:idx val="1"/>
          <c:order val="1"/>
          <c:tx>
            <c:strRef>
              <c:f>'срав_2020 г. с 2021г.'!$C$2</c:f>
              <c:strCache>
                <c:ptCount val="1"/>
                <c:pt idx="0">
                  <c:v>2021 год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900" b="0" strike="noStrike" spc="-1">
                    <a:solidFill>
                      <a:srgbClr val="1F497D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2021г.'!$A$3:$A$26</c:f>
              <c:strCache>
                <c:ptCount val="24"/>
                <c:pt idx="0">
                  <c:v>Киреевский район</c:v>
                </c:pt>
                <c:pt idx="1">
                  <c:v>Плавский район</c:v>
                </c:pt>
                <c:pt idx="2">
                  <c:v>Щекинский район</c:v>
                </c:pt>
                <c:pt idx="3">
                  <c:v>Каменский район</c:v>
                </c:pt>
                <c:pt idx="4">
                  <c:v>город Алексин</c:v>
                </c:pt>
                <c:pt idx="5">
                  <c:v>Тепло-Огаревский район</c:v>
                </c:pt>
                <c:pt idx="6">
                  <c:v>Кимовский район</c:v>
                </c:pt>
                <c:pt idx="7">
                  <c:v>Воловский район</c:v>
                </c:pt>
                <c:pt idx="8">
                  <c:v>город Тула</c:v>
                </c:pt>
                <c:pt idx="9">
                  <c:v>Веневский район</c:v>
                </c:pt>
                <c:pt idx="10">
                  <c:v>Ясногорский район</c:v>
                </c:pt>
                <c:pt idx="11">
                  <c:v>Узловский район</c:v>
                </c:pt>
                <c:pt idx="12">
                  <c:v>Богородицкий район</c:v>
                </c:pt>
                <c:pt idx="13">
                  <c:v>город Донской</c:v>
                </c:pt>
                <c:pt idx="14">
                  <c:v>Чернский район</c:v>
                </c:pt>
                <c:pt idx="15">
                  <c:v>город Новомосковск</c:v>
                </c:pt>
                <c:pt idx="16">
                  <c:v>Арсеньевский район</c:v>
                </c:pt>
                <c:pt idx="17">
                  <c:v>Славный</c:v>
                </c:pt>
                <c:pt idx="18">
                  <c:v>город Ефремов</c:v>
                </c:pt>
                <c:pt idx="19">
                  <c:v>Заокский район</c:v>
                </c:pt>
                <c:pt idx="20">
                  <c:v>Куркинский район</c:v>
                </c:pt>
                <c:pt idx="21">
                  <c:v>Белевский район</c:v>
                </c:pt>
                <c:pt idx="22">
                  <c:v>Суворовский район</c:v>
                </c:pt>
                <c:pt idx="23">
                  <c:v>рабочий поселок Новогуровский</c:v>
                </c:pt>
              </c:strCache>
            </c:strRef>
          </c:cat>
          <c:val>
            <c:numRef>
              <c:f>'срав_2020 г. с 2021г.'!$C$3:$C$26</c:f>
              <c:numCache>
                <c:formatCode>0.00</c:formatCode>
                <c:ptCount val="24"/>
                <c:pt idx="0">
                  <c:v>76.209999999999994</c:v>
                </c:pt>
                <c:pt idx="1">
                  <c:v>69.31</c:v>
                </c:pt>
                <c:pt idx="2">
                  <c:v>70.540000000000006</c:v>
                </c:pt>
                <c:pt idx="3">
                  <c:v>96.28</c:v>
                </c:pt>
                <c:pt idx="4">
                  <c:v>69.55</c:v>
                </c:pt>
                <c:pt idx="5">
                  <c:v>98.42</c:v>
                </c:pt>
                <c:pt idx="6">
                  <c:v>70.95</c:v>
                </c:pt>
                <c:pt idx="7">
                  <c:v>98.17</c:v>
                </c:pt>
                <c:pt idx="8">
                  <c:v>74.12</c:v>
                </c:pt>
                <c:pt idx="9">
                  <c:v>68.459999999999994</c:v>
                </c:pt>
                <c:pt idx="10">
                  <c:v>98.44</c:v>
                </c:pt>
                <c:pt idx="11">
                  <c:v>74.239999999999995</c:v>
                </c:pt>
                <c:pt idx="12">
                  <c:v>95.79</c:v>
                </c:pt>
                <c:pt idx="13">
                  <c:v>96.86</c:v>
                </c:pt>
                <c:pt idx="14">
                  <c:v>97.11</c:v>
                </c:pt>
                <c:pt idx="15">
                  <c:v>71.88</c:v>
                </c:pt>
                <c:pt idx="16">
                  <c:v>80.38</c:v>
                </c:pt>
                <c:pt idx="17">
                  <c:v>96.1</c:v>
                </c:pt>
                <c:pt idx="18">
                  <c:v>77.77</c:v>
                </c:pt>
                <c:pt idx="19">
                  <c:v>54.32</c:v>
                </c:pt>
                <c:pt idx="20">
                  <c:v>98.08</c:v>
                </c:pt>
                <c:pt idx="21">
                  <c:v>77.489999999999995</c:v>
                </c:pt>
                <c:pt idx="22">
                  <c:v>83.67</c:v>
                </c:pt>
                <c:pt idx="23">
                  <c:v>86.56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C-491D-91FB-237D5ED6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74400"/>
        <c:axId val="118375936"/>
        <c:axId val="0"/>
      </c:bar3DChart>
      <c:catAx>
        <c:axId val="11837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4E3F4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1F497D"/>
                </a:solidFill>
                <a:latin typeface="Calibri"/>
                <a:ea typeface="Arial"/>
              </a:defRPr>
            </a:pPr>
            <a:endParaRPr lang="ru-RU"/>
          </a:p>
        </c:txPr>
        <c:crossAx val="118375936"/>
        <c:crosses val="autoZero"/>
        <c:auto val="1"/>
        <c:lblAlgn val="ctr"/>
        <c:lblOffset val="100"/>
        <c:noMultiLvlLbl val="0"/>
      </c:catAx>
      <c:valAx>
        <c:axId val="118375936"/>
        <c:scaling>
          <c:orientation val="minMax"/>
          <c:max val="100"/>
          <c:min val="40"/>
        </c:scaling>
        <c:delete val="0"/>
        <c:axPos val="l"/>
        <c:majorGridlines>
          <c:spPr>
            <a:ln w="9360">
              <a:solidFill>
                <a:srgbClr val="D4E3F4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1F497D"/>
                </a:solidFill>
                <a:latin typeface="Calibri"/>
                <a:ea typeface="Arial"/>
              </a:defRPr>
            </a:pPr>
            <a:endParaRPr lang="ru-RU"/>
          </a:p>
        </c:txPr>
        <c:crossAx val="118374400"/>
        <c:crosses val="autoZero"/>
        <c:crossBetween val="between"/>
      </c:valAx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1F497D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4E3F4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+/- к 1 полугодию 2020 года (%)</c:v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2021г.'!$F$32:$F$57</c:f>
              <c:strCache>
                <c:ptCount val="26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Белевский район</c:v>
                </c:pt>
                <c:pt idx="4">
                  <c:v>город Алексин</c:v>
                </c:pt>
                <c:pt idx="5">
                  <c:v>Заокский район</c:v>
                </c:pt>
                <c:pt idx="6">
                  <c:v>Чернский район</c:v>
                </c:pt>
                <c:pt idx="7">
                  <c:v>Каменский район</c:v>
                </c:pt>
                <c:pt idx="8">
                  <c:v>город Новомосковск</c:v>
                </c:pt>
                <c:pt idx="9">
                  <c:v>Воловский район</c:v>
                </c:pt>
                <c:pt idx="10">
                  <c:v>Узловский район</c:v>
                </c:pt>
                <c:pt idx="11">
                  <c:v>Славный</c:v>
                </c:pt>
                <c:pt idx="12">
                  <c:v>Кимовский район</c:v>
                </c:pt>
                <c:pt idx="13">
                  <c:v>Тепло-Огаревский район</c:v>
                </c:pt>
                <c:pt idx="14">
                  <c:v>Богородицкий район</c:v>
                </c:pt>
                <c:pt idx="15">
                  <c:v>город Ефремов</c:v>
                </c:pt>
                <c:pt idx="16">
                  <c:v>город Тула</c:v>
                </c:pt>
                <c:pt idx="17">
                  <c:v>Веневский район</c:v>
                </c:pt>
                <c:pt idx="18">
                  <c:v>Ясногорский район</c:v>
                </c:pt>
                <c:pt idx="19">
                  <c:v>Куркинский район</c:v>
                </c:pt>
                <c:pt idx="20">
                  <c:v>город Донской</c:v>
                </c:pt>
                <c:pt idx="21">
                  <c:v>Одоевский район</c:v>
                </c:pt>
                <c:pt idx="22">
                  <c:v>Суворовский район</c:v>
                </c:pt>
                <c:pt idx="23">
                  <c:v>рабочий поселок Новогуровский</c:v>
                </c:pt>
                <c:pt idx="24">
                  <c:v>Арсеньевский район</c:v>
                </c:pt>
                <c:pt idx="25">
                  <c:v>Дубенский район</c:v>
                </c:pt>
              </c:strCache>
            </c:strRef>
          </c:cat>
          <c:val>
            <c:numRef>
              <c:f>'срав_2020 г. с 2021г.'!$I$32:$I$57</c:f>
              <c:numCache>
                <c:formatCode>#,##0.00</c:formatCode>
                <c:ptCount val="26"/>
                <c:pt idx="0">
                  <c:v>-21.63</c:v>
                </c:pt>
                <c:pt idx="1">
                  <c:v>-12.55</c:v>
                </c:pt>
                <c:pt idx="2">
                  <c:v>-9.74</c:v>
                </c:pt>
                <c:pt idx="3">
                  <c:v>-5.72</c:v>
                </c:pt>
                <c:pt idx="4">
                  <c:v>-4.9000000000000004</c:v>
                </c:pt>
                <c:pt idx="5">
                  <c:v>-6.11</c:v>
                </c:pt>
                <c:pt idx="6">
                  <c:v>-1.67</c:v>
                </c:pt>
                <c:pt idx="7">
                  <c:v>-1.03</c:v>
                </c:pt>
                <c:pt idx="8">
                  <c:v>-0.83</c:v>
                </c:pt>
                <c:pt idx="9">
                  <c:v>-0.34</c:v>
                </c:pt>
                <c:pt idx="10">
                  <c:v>-0.28000000000000003</c:v>
                </c:pt>
                <c:pt idx="11">
                  <c:v>-0.27</c:v>
                </c:pt>
                <c:pt idx="12">
                  <c:v>0.38</c:v>
                </c:pt>
                <c:pt idx="13">
                  <c:v>0.81</c:v>
                </c:pt>
                <c:pt idx="14">
                  <c:v>0.48000000000000398</c:v>
                </c:pt>
                <c:pt idx="15">
                  <c:v>1.36</c:v>
                </c:pt>
                <c:pt idx="16">
                  <c:v>1.51</c:v>
                </c:pt>
                <c:pt idx="17">
                  <c:v>1.61</c:v>
                </c:pt>
                <c:pt idx="18">
                  <c:v>1.66</c:v>
                </c:pt>
                <c:pt idx="19">
                  <c:v>1.95</c:v>
                </c:pt>
                <c:pt idx="20">
                  <c:v>2.25</c:v>
                </c:pt>
                <c:pt idx="21">
                  <c:v>2.4700000000000002</c:v>
                </c:pt>
                <c:pt idx="22">
                  <c:v>3.89</c:v>
                </c:pt>
                <c:pt idx="23">
                  <c:v>8.14</c:v>
                </c:pt>
                <c:pt idx="24">
                  <c:v>9.6199999999999992</c:v>
                </c:pt>
                <c:pt idx="25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6-432A-9DBA-BB0CD5FD0266}"/>
            </c:ext>
          </c:extLst>
        </c:ser>
        <c:ser>
          <c:idx val="1"/>
          <c:order val="1"/>
          <c:tx>
            <c:v>Изменения в худшую сторону</c:v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2021г.'!$F$32:$F$57</c:f>
              <c:strCache>
                <c:ptCount val="26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Белевский район</c:v>
                </c:pt>
                <c:pt idx="4">
                  <c:v>город Алексин</c:v>
                </c:pt>
                <c:pt idx="5">
                  <c:v>Заокский район</c:v>
                </c:pt>
                <c:pt idx="6">
                  <c:v>Чернский район</c:v>
                </c:pt>
                <c:pt idx="7">
                  <c:v>Каменский район</c:v>
                </c:pt>
                <c:pt idx="8">
                  <c:v>город Новомосковск</c:v>
                </c:pt>
                <c:pt idx="9">
                  <c:v>Воловский район</c:v>
                </c:pt>
                <c:pt idx="10">
                  <c:v>Узловский район</c:v>
                </c:pt>
                <c:pt idx="11">
                  <c:v>Славный</c:v>
                </c:pt>
                <c:pt idx="12">
                  <c:v>Кимовский район</c:v>
                </c:pt>
                <c:pt idx="13">
                  <c:v>Тепло-Огаревский район</c:v>
                </c:pt>
                <c:pt idx="14">
                  <c:v>Богородицкий район</c:v>
                </c:pt>
                <c:pt idx="15">
                  <c:v>город Ефремов</c:v>
                </c:pt>
                <c:pt idx="16">
                  <c:v>город Тула</c:v>
                </c:pt>
                <c:pt idx="17">
                  <c:v>Веневский район</c:v>
                </c:pt>
                <c:pt idx="18">
                  <c:v>Ясногорский район</c:v>
                </c:pt>
                <c:pt idx="19">
                  <c:v>Куркинский район</c:v>
                </c:pt>
                <c:pt idx="20">
                  <c:v>город Донской</c:v>
                </c:pt>
                <c:pt idx="21">
                  <c:v>Одоевский район</c:v>
                </c:pt>
                <c:pt idx="22">
                  <c:v>Суворовский район</c:v>
                </c:pt>
                <c:pt idx="23">
                  <c:v>рабочий поселок Новогуровский</c:v>
                </c:pt>
                <c:pt idx="24">
                  <c:v>Арсеньевский район</c:v>
                </c:pt>
                <c:pt idx="25">
                  <c:v>Дубенский район</c:v>
                </c:pt>
              </c:strCache>
            </c:strRef>
          </c:cat>
          <c:val>
            <c:numRef>
              <c:f>'срав_2020 г. с 2021г.'!$J$32:$J$57</c:f>
              <c:numCache>
                <c:formatCode>0.00</c:formatCode>
                <c:ptCount val="26"/>
                <c:pt idx="1">
                  <c:v>-12.55</c:v>
                </c:pt>
                <c:pt idx="2">
                  <c:v>-9.74</c:v>
                </c:pt>
                <c:pt idx="3">
                  <c:v>-5.72</c:v>
                </c:pt>
                <c:pt idx="4">
                  <c:v>-4.9000000000000004</c:v>
                </c:pt>
                <c:pt idx="5">
                  <c:v>-6.11</c:v>
                </c:pt>
                <c:pt idx="6">
                  <c:v>-1.67</c:v>
                </c:pt>
                <c:pt idx="7">
                  <c:v>-1.03</c:v>
                </c:pt>
                <c:pt idx="8">
                  <c:v>-0.83</c:v>
                </c:pt>
                <c:pt idx="9">
                  <c:v>-0.34</c:v>
                </c:pt>
                <c:pt idx="10">
                  <c:v>-0.28000000000000003</c:v>
                </c:pt>
                <c:pt idx="11">
                  <c:v>-0.27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6-432A-9DBA-BB0CD5FD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8433664"/>
        <c:axId val="118435200"/>
      </c:barChart>
      <c:catAx>
        <c:axId val="118433664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8435200"/>
        <c:crosses val="autoZero"/>
        <c:auto val="1"/>
        <c:lblAlgn val="ctr"/>
        <c:lblOffset val="100"/>
        <c:noMultiLvlLbl val="0"/>
      </c:catAx>
      <c:valAx>
        <c:axId val="118435200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84336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+/- к 1 полугодию 2020 года (%)</c:v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2021г.'!$F$62:$F$87</c:f>
              <c:strCache>
                <c:ptCount val="26"/>
                <c:pt idx="0">
                  <c:v>Киреевский район</c:v>
                </c:pt>
                <c:pt idx="1">
                  <c:v>Щекинский район</c:v>
                </c:pt>
                <c:pt idx="2">
                  <c:v>Плавский район</c:v>
                </c:pt>
                <c:pt idx="3">
                  <c:v>Каменский район</c:v>
                </c:pt>
                <c:pt idx="4">
                  <c:v>Узловский район</c:v>
                </c:pt>
                <c:pt idx="5">
                  <c:v>Тепло-Огаревский район</c:v>
                </c:pt>
                <c:pt idx="6">
                  <c:v>Арсеньевский район</c:v>
                </c:pt>
                <c:pt idx="7">
                  <c:v>город Донской</c:v>
                </c:pt>
                <c:pt idx="8">
                  <c:v>Ясногорский район</c:v>
                </c:pt>
                <c:pt idx="9">
                  <c:v>Веневский район</c:v>
                </c:pt>
                <c:pt idx="10">
                  <c:v>Богородицкий район</c:v>
                </c:pt>
                <c:pt idx="11">
                  <c:v>Воловский район</c:v>
                </c:pt>
                <c:pt idx="12">
                  <c:v>город Тула</c:v>
                </c:pt>
                <c:pt idx="13">
                  <c:v>Славный</c:v>
                </c:pt>
                <c:pt idx="14">
                  <c:v>Чернский район</c:v>
                </c:pt>
                <c:pt idx="15">
                  <c:v>Куркинский район</c:v>
                </c:pt>
                <c:pt idx="16">
                  <c:v>город Алексин</c:v>
                </c:pt>
                <c:pt idx="17">
                  <c:v>город Ефремов</c:v>
                </c:pt>
                <c:pt idx="18">
                  <c:v>Кимовский район</c:v>
                </c:pt>
                <c:pt idx="19">
                  <c:v>город Новомосковск</c:v>
                </c:pt>
                <c:pt idx="20">
                  <c:v>Заокский район</c:v>
                </c:pt>
                <c:pt idx="21">
                  <c:v>Суворовский район</c:v>
                </c:pt>
                <c:pt idx="22">
                  <c:v>рабочий поселок Новогуровский</c:v>
                </c:pt>
                <c:pt idx="23">
                  <c:v>Белевский район</c:v>
                </c:pt>
                <c:pt idx="24">
                  <c:v>Дубенский район</c:v>
                </c:pt>
                <c:pt idx="25">
                  <c:v>Одоевский район</c:v>
                </c:pt>
              </c:strCache>
            </c:strRef>
          </c:cat>
          <c:val>
            <c:numRef>
              <c:f>'срав_2020 г. с 2021г.'!$I$62:$I$87</c:f>
              <c:numCache>
                <c:formatCode>#,##0.00</c:formatCode>
                <c:ptCount val="26"/>
                <c:pt idx="0">
                  <c:v>-5.96</c:v>
                </c:pt>
                <c:pt idx="1">
                  <c:v>-2.39</c:v>
                </c:pt>
                <c:pt idx="2">
                  <c:v>-1.26</c:v>
                </c:pt>
                <c:pt idx="3">
                  <c:v>0.43</c:v>
                </c:pt>
                <c:pt idx="4">
                  <c:v>1.02</c:v>
                </c:pt>
                <c:pt idx="5">
                  <c:v>1.24</c:v>
                </c:pt>
                <c:pt idx="6">
                  <c:v>1.32</c:v>
                </c:pt>
                <c:pt idx="7">
                  <c:v>1.45</c:v>
                </c:pt>
                <c:pt idx="8">
                  <c:v>1.58</c:v>
                </c:pt>
                <c:pt idx="9">
                  <c:v>1.93</c:v>
                </c:pt>
                <c:pt idx="10">
                  <c:v>2.08</c:v>
                </c:pt>
                <c:pt idx="11">
                  <c:v>2.13</c:v>
                </c:pt>
                <c:pt idx="12">
                  <c:v>2.65</c:v>
                </c:pt>
                <c:pt idx="13">
                  <c:v>2.73</c:v>
                </c:pt>
                <c:pt idx="14">
                  <c:v>2.92</c:v>
                </c:pt>
                <c:pt idx="15">
                  <c:v>2.94</c:v>
                </c:pt>
                <c:pt idx="16">
                  <c:v>2.96</c:v>
                </c:pt>
                <c:pt idx="17">
                  <c:v>3.64</c:v>
                </c:pt>
                <c:pt idx="18">
                  <c:v>3.75</c:v>
                </c:pt>
                <c:pt idx="19">
                  <c:v>4.58</c:v>
                </c:pt>
                <c:pt idx="20">
                  <c:v>5.44</c:v>
                </c:pt>
                <c:pt idx="21">
                  <c:v>6.51</c:v>
                </c:pt>
                <c:pt idx="22">
                  <c:v>6.71</c:v>
                </c:pt>
                <c:pt idx="23">
                  <c:v>10.050000000000001</c:v>
                </c:pt>
                <c:pt idx="24">
                  <c:v>13.69</c:v>
                </c:pt>
                <c:pt idx="25">
                  <c:v>20.22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6-4397-950A-59EAAE33A1F4}"/>
            </c:ext>
          </c:extLst>
        </c:ser>
        <c:ser>
          <c:idx val="1"/>
          <c:order val="1"/>
          <c:tx>
            <c:v>Изменения в худшую сторону</c:v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2021г.'!$F$62:$F$87</c:f>
              <c:strCache>
                <c:ptCount val="26"/>
                <c:pt idx="0">
                  <c:v>Киреевский район</c:v>
                </c:pt>
                <c:pt idx="1">
                  <c:v>Щекинский район</c:v>
                </c:pt>
                <c:pt idx="2">
                  <c:v>Плавский район</c:v>
                </c:pt>
                <c:pt idx="3">
                  <c:v>Каменский район</c:v>
                </c:pt>
                <c:pt idx="4">
                  <c:v>Узловский район</c:v>
                </c:pt>
                <c:pt idx="5">
                  <c:v>Тепло-Огаревский район</c:v>
                </c:pt>
                <c:pt idx="6">
                  <c:v>Арсеньевский район</c:v>
                </c:pt>
                <c:pt idx="7">
                  <c:v>город Донской</c:v>
                </c:pt>
                <c:pt idx="8">
                  <c:v>Ясногорский район</c:v>
                </c:pt>
                <c:pt idx="9">
                  <c:v>Веневский район</c:v>
                </c:pt>
                <c:pt idx="10">
                  <c:v>Богородицкий район</c:v>
                </c:pt>
                <c:pt idx="11">
                  <c:v>Воловский район</c:v>
                </c:pt>
                <c:pt idx="12">
                  <c:v>город Тула</c:v>
                </c:pt>
                <c:pt idx="13">
                  <c:v>Славный</c:v>
                </c:pt>
                <c:pt idx="14">
                  <c:v>Чернский район</c:v>
                </c:pt>
                <c:pt idx="15">
                  <c:v>Куркинский район</c:v>
                </c:pt>
                <c:pt idx="16">
                  <c:v>город Алексин</c:v>
                </c:pt>
                <c:pt idx="17">
                  <c:v>город Ефремов</c:v>
                </c:pt>
                <c:pt idx="18">
                  <c:v>Кимовский район</c:v>
                </c:pt>
                <c:pt idx="19">
                  <c:v>город Новомосковск</c:v>
                </c:pt>
                <c:pt idx="20">
                  <c:v>Заокский район</c:v>
                </c:pt>
                <c:pt idx="21">
                  <c:v>Суворовский район</c:v>
                </c:pt>
                <c:pt idx="22">
                  <c:v>рабочий поселок Новогуровский</c:v>
                </c:pt>
                <c:pt idx="23">
                  <c:v>Белевский район</c:v>
                </c:pt>
                <c:pt idx="24">
                  <c:v>Дубенский район</c:v>
                </c:pt>
                <c:pt idx="25">
                  <c:v>Одоевский район</c:v>
                </c:pt>
              </c:strCache>
            </c:strRef>
          </c:cat>
          <c:val>
            <c:numRef>
              <c:f>'срав_2020 г. с 2021г.'!$J$62:$J$87</c:f>
              <c:numCache>
                <c:formatCode>0.00</c:formatCode>
                <c:ptCount val="26"/>
                <c:pt idx="0">
                  <c:v>-5.96</c:v>
                </c:pt>
                <c:pt idx="1">
                  <c:v>-2.39</c:v>
                </c:pt>
                <c:pt idx="2">
                  <c:v>-1.26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6-4397-950A-59EAAE33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8924032"/>
        <c:axId val="118925568"/>
      </c:barChart>
      <c:catAx>
        <c:axId val="118924032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8925568"/>
        <c:crosses val="autoZero"/>
        <c:auto val="1"/>
        <c:lblAlgn val="ctr"/>
        <c:lblOffset val="100"/>
        <c:noMultiLvlLbl val="0"/>
      </c:catAx>
      <c:valAx>
        <c:axId val="118925568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89240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6442543221271595E-2"/>
          <c:y val="1.36834750203796E-2"/>
          <c:w val="0.71947885973943004"/>
          <c:h val="0.70571794573192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'срав_2020 г. с 2021г.'!$D$91</c:f>
              <c:strCache>
                <c:ptCount val="1"/>
                <c:pt idx="0">
                  <c:v> +/- к  2020 году (%)</c:v>
                </c:pt>
              </c:strCache>
            </c:strRef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2021г.'!$A$92:$A$115</c:f>
              <c:strCache>
                <c:ptCount val="24"/>
                <c:pt idx="0">
                  <c:v>Щекинский район</c:v>
                </c:pt>
                <c:pt idx="1">
                  <c:v>город Тула</c:v>
                </c:pt>
                <c:pt idx="2">
                  <c:v>Каменский район</c:v>
                </c:pt>
                <c:pt idx="3">
                  <c:v>Плавский район</c:v>
                </c:pt>
                <c:pt idx="4">
                  <c:v>Белевский район</c:v>
                </c:pt>
                <c:pt idx="5">
                  <c:v>Киреевский район</c:v>
                </c:pt>
                <c:pt idx="6">
                  <c:v>Заокский район</c:v>
                </c:pt>
                <c:pt idx="7">
                  <c:v>Дубенский район</c:v>
                </c:pt>
                <c:pt idx="8">
                  <c:v>город Алексин</c:v>
                </c:pt>
                <c:pt idx="9">
                  <c:v>город Новомосковск</c:v>
                </c:pt>
                <c:pt idx="10">
                  <c:v>Веневский район</c:v>
                </c:pt>
                <c:pt idx="11">
                  <c:v>Тепло-Огаревский район</c:v>
                </c:pt>
                <c:pt idx="12">
                  <c:v>Арсеньевский район</c:v>
                </c:pt>
                <c:pt idx="13">
                  <c:v>Воловский район</c:v>
                </c:pt>
                <c:pt idx="14">
                  <c:v>Ясногорский район</c:v>
                </c:pt>
                <c:pt idx="15">
                  <c:v>город Ефремов</c:v>
                </c:pt>
                <c:pt idx="16">
                  <c:v>город Донской</c:v>
                </c:pt>
                <c:pt idx="17">
                  <c:v>Узловский район</c:v>
                </c:pt>
                <c:pt idx="18">
                  <c:v>Кимовский район</c:v>
                </c:pt>
                <c:pt idx="19">
                  <c:v>Чернский район</c:v>
                </c:pt>
                <c:pt idx="20">
                  <c:v>Суворовский район</c:v>
                </c:pt>
                <c:pt idx="21">
                  <c:v>Богородицкий район</c:v>
                </c:pt>
                <c:pt idx="22">
                  <c:v>Куркинский район</c:v>
                </c:pt>
                <c:pt idx="23">
                  <c:v>Одоевский район</c:v>
                </c:pt>
              </c:strCache>
            </c:strRef>
          </c:cat>
          <c:val>
            <c:numRef>
              <c:f>'срав_2020 г. с 2021г.'!$D$92:$D$115</c:f>
              <c:numCache>
                <c:formatCode>#,##0.00</c:formatCode>
                <c:ptCount val="24"/>
                <c:pt idx="0">
                  <c:v>-13.070000000000007</c:v>
                </c:pt>
                <c:pt idx="1">
                  <c:v>-12.420000000000002</c:v>
                </c:pt>
                <c:pt idx="2">
                  <c:v>-11.289999999999992</c:v>
                </c:pt>
                <c:pt idx="3">
                  <c:v>-10.25</c:v>
                </c:pt>
                <c:pt idx="4">
                  <c:v>-6.7700000000000031</c:v>
                </c:pt>
                <c:pt idx="5">
                  <c:v>-5.2299999999999898</c:v>
                </c:pt>
                <c:pt idx="6">
                  <c:v>-3.4000000000000021</c:v>
                </c:pt>
                <c:pt idx="7">
                  <c:v>-2.7099999999999937</c:v>
                </c:pt>
                <c:pt idx="8">
                  <c:v>-2.4000000000000057</c:v>
                </c:pt>
                <c:pt idx="9">
                  <c:v>-2.2000000000000028</c:v>
                </c:pt>
                <c:pt idx="10">
                  <c:v>0.28999999999999915</c:v>
                </c:pt>
                <c:pt idx="11">
                  <c:v>1.0699999999999932</c:v>
                </c:pt>
                <c:pt idx="12">
                  <c:v>1.1200000000000045</c:v>
                </c:pt>
                <c:pt idx="13" formatCode="General">
                  <c:v>1.5300000000000011</c:v>
                </c:pt>
                <c:pt idx="14">
                  <c:v>2.1000000000000085</c:v>
                </c:pt>
                <c:pt idx="15">
                  <c:v>2.3299999999999983</c:v>
                </c:pt>
                <c:pt idx="16">
                  <c:v>3.480000000000004</c:v>
                </c:pt>
                <c:pt idx="17">
                  <c:v>4.6600000000000037</c:v>
                </c:pt>
                <c:pt idx="18">
                  <c:v>4.9500000000000028</c:v>
                </c:pt>
                <c:pt idx="19">
                  <c:v>5.289999999999992</c:v>
                </c:pt>
                <c:pt idx="20">
                  <c:v>7.25</c:v>
                </c:pt>
                <c:pt idx="21">
                  <c:v>7.4100000000000108</c:v>
                </c:pt>
                <c:pt idx="22">
                  <c:v>9.0900000000000034</c:v>
                </c:pt>
                <c:pt idx="23">
                  <c:v>13.489999999999995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3-4CC1-ADD5-EED9C313662B}"/>
            </c:ext>
          </c:extLst>
        </c:ser>
        <c:ser>
          <c:idx val="1"/>
          <c:order val="1"/>
          <c:tx>
            <c:strRef>
              <c:f>'срав_2020 г. с 2021г.'!$E$91</c:f>
              <c:strCache>
                <c:ptCount val="1"/>
                <c:pt idx="0">
                  <c:v>Изменения в худшую сторону</c:v>
                </c:pt>
              </c:strCache>
            </c:strRef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2021г.'!$A$92:$A$115</c:f>
              <c:strCache>
                <c:ptCount val="24"/>
                <c:pt idx="0">
                  <c:v>Щекинский район</c:v>
                </c:pt>
                <c:pt idx="1">
                  <c:v>город Тула</c:v>
                </c:pt>
                <c:pt idx="2">
                  <c:v>Каменский район</c:v>
                </c:pt>
                <c:pt idx="3">
                  <c:v>Плавский район</c:v>
                </c:pt>
                <c:pt idx="4">
                  <c:v>Белевский район</c:v>
                </c:pt>
                <c:pt idx="5">
                  <c:v>Киреевский район</c:v>
                </c:pt>
                <c:pt idx="6">
                  <c:v>Заокский район</c:v>
                </c:pt>
                <c:pt idx="7">
                  <c:v>Дубенский район</c:v>
                </c:pt>
                <c:pt idx="8">
                  <c:v>город Алексин</c:v>
                </c:pt>
                <c:pt idx="9">
                  <c:v>город Новомосковск</c:v>
                </c:pt>
                <c:pt idx="10">
                  <c:v>Веневский район</c:v>
                </c:pt>
                <c:pt idx="11">
                  <c:v>Тепло-Огаревский район</c:v>
                </c:pt>
                <c:pt idx="12">
                  <c:v>Арсеньевский район</c:v>
                </c:pt>
                <c:pt idx="13">
                  <c:v>Воловский район</c:v>
                </c:pt>
                <c:pt idx="14">
                  <c:v>Ясногорский район</c:v>
                </c:pt>
                <c:pt idx="15">
                  <c:v>город Ефремов</c:v>
                </c:pt>
                <c:pt idx="16">
                  <c:v>город Донской</c:v>
                </c:pt>
                <c:pt idx="17">
                  <c:v>Узловский район</c:v>
                </c:pt>
                <c:pt idx="18">
                  <c:v>Кимовский район</c:v>
                </c:pt>
                <c:pt idx="19">
                  <c:v>Чернский район</c:v>
                </c:pt>
                <c:pt idx="20">
                  <c:v>Суворовский район</c:v>
                </c:pt>
                <c:pt idx="21">
                  <c:v>Богородицкий район</c:v>
                </c:pt>
                <c:pt idx="22">
                  <c:v>Куркинский район</c:v>
                </c:pt>
                <c:pt idx="23">
                  <c:v>Одоевский район</c:v>
                </c:pt>
              </c:strCache>
            </c:strRef>
          </c:cat>
          <c:val>
            <c:numRef>
              <c:f>'срав_2020 г. с 2021г.'!$E$92:$E$117</c:f>
              <c:numCache>
                <c:formatCode>0.00</c:formatCode>
                <c:ptCount val="26"/>
                <c:pt idx="0">
                  <c:v>#N/A</c:v>
                </c:pt>
                <c:pt idx="1">
                  <c:v>-13.070000000000007</c:v>
                </c:pt>
                <c:pt idx="2">
                  <c:v>-12.420000000000002</c:v>
                </c:pt>
                <c:pt idx="3">
                  <c:v>-11.289999999999992</c:v>
                </c:pt>
                <c:pt idx="4">
                  <c:v>-10.25</c:v>
                </c:pt>
                <c:pt idx="5">
                  <c:v>-5.2299999999999898</c:v>
                </c:pt>
                <c:pt idx="7">
                  <c:v>-2.7099999999999937</c:v>
                </c:pt>
                <c:pt idx="8">
                  <c:v>-2.7099999999999937</c:v>
                </c:pt>
                <c:pt idx="9">
                  <c:v>-2.4000000000000057</c:v>
                </c:pt>
                <c:pt idx="10">
                  <c:v>-2.2000000000000028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3-4CC1-ADD5-EED9C313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20100352"/>
        <c:axId val="120101888"/>
      </c:barChart>
      <c:catAx>
        <c:axId val="120100352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20101888"/>
        <c:crosses val="autoZero"/>
        <c:auto val="1"/>
        <c:lblAlgn val="ctr"/>
        <c:lblOffset val="100"/>
        <c:noMultiLvlLbl val="0"/>
      </c:catAx>
      <c:valAx>
        <c:axId val="120101888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2010035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'срав_2020 г. с 2021г.'!$D$151</c:f>
              <c:strCache>
                <c:ptCount val="1"/>
                <c:pt idx="0">
                  <c:v> +/- к  2020 году (%)</c:v>
                </c:pt>
              </c:strCache>
            </c:strRef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2021г.'!$A$152:$A$174</c:f>
              <c:strCache>
                <c:ptCount val="23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город Алексин</c:v>
                </c:pt>
                <c:pt idx="4">
                  <c:v>Славный</c:v>
                </c:pt>
                <c:pt idx="5">
                  <c:v>Каменский район</c:v>
                </c:pt>
                <c:pt idx="6">
                  <c:v>Чернский район</c:v>
                </c:pt>
                <c:pt idx="7">
                  <c:v>Веневский район</c:v>
                </c:pt>
                <c:pt idx="8">
                  <c:v>Богородицкий район</c:v>
                </c:pt>
                <c:pt idx="9">
                  <c:v>город Ефремов</c:v>
                </c:pt>
                <c:pt idx="10">
                  <c:v>Воловский район</c:v>
                </c:pt>
                <c:pt idx="11">
                  <c:v>Тепло-Огаревский район</c:v>
                </c:pt>
                <c:pt idx="12">
                  <c:v>Белевский район</c:v>
                </c:pt>
                <c:pt idx="13">
                  <c:v>Ясногорский район</c:v>
                </c:pt>
                <c:pt idx="14">
                  <c:v>Узловский район</c:v>
                </c:pt>
                <c:pt idx="15">
                  <c:v>город Донской</c:v>
                </c:pt>
                <c:pt idx="16">
                  <c:v>Куркинский район</c:v>
                </c:pt>
                <c:pt idx="17">
                  <c:v>город Новомосковск</c:v>
                </c:pt>
                <c:pt idx="18">
                  <c:v>Кимовский район</c:v>
                </c:pt>
                <c:pt idx="19">
                  <c:v>Суворовский район</c:v>
                </c:pt>
                <c:pt idx="20">
                  <c:v>Заокский район</c:v>
                </c:pt>
                <c:pt idx="21">
                  <c:v>рабочий поселок Новогуровский</c:v>
                </c:pt>
                <c:pt idx="22">
                  <c:v>город Тула</c:v>
                </c:pt>
              </c:strCache>
            </c:strRef>
          </c:cat>
          <c:val>
            <c:numRef>
              <c:f>'срав_2020 г. с 2021г.'!$D$152:$D$174</c:f>
              <c:numCache>
                <c:formatCode>#,##0.00</c:formatCode>
                <c:ptCount val="23"/>
                <c:pt idx="0">
                  <c:v>-18.510000000000002</c:v>
                </c:pt>
                <c:pt idx="1">
                  <c:v>-13.89</c:v>
                </c:pt>
                <c:pt idx="2">
                  <c:v>-6.94</c:v>
                </c:pt>
                <c:pt idx="3">
                  <c:v>-4.6399999999999997</c:v>
                </c:pt>
                <c:pt idx="4">
                  <c:v>-3.13</c:v>
                </c:pt>
                <c:pt idx="5">
                  <c:v>-1.87</c:v>
                </c:pt>
                <c:pt idx="6">
                  <c:v>-1.64</c:v>
                </c:pt>
                <c:pt idx="7">
                  <c:v>-1.33</c:v>
                </c:pt>
                <c:pt idx="8">
                  <c:v>-1.1399999999999999</c:v>
                </c:pt>
                <c:pt idx="9">
                  <c:v>-0.16</c:v>
                </c:pt>
                <c:pt idx="10">
                  <c:v>-0.01</c:v>
                </c:pt>
                <c:pt idx="11">
                  <c:v>0.04</c:v>
                </c:pt>
                <c:pt idx="12">
                  <c:v>0.47</c:v>
                </c:pt>
                <c:pt idx="13">
                  <c:v>1.45</c:v>
                </c:pt>
                <c:pt idx="14">
                  <c:v>2.17</c:v>
                </c:pt>
                <c:pt idx="15">
                  <c:v>3.17</c:v>
                </c:pt>
                <c:pt idx="16">
                  <c:v>3.89</c:v>
                </c:pt>
                <c:pt idx="17">
                  <c:v>4.24</c:v>
                </c:pt>
                <c:pt idx="18">
                  <c:v>5.75</c:v>
                </c:pt>
                <c:pt idx="19">
                  <c:v>6.73</c:v>
                </c:pt>
                <c:pt idx="20">
                  <c:v>8.0399999999999991</c:v>
                </c:pt>
                <c:pt idx="21">
                  <c:v>8.73</c:v>
                </c:pt>
                <c:pt idx="22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3-4ED4-AFED-8742ABBAA10C}"/>
            </c:ext>
          </c:extLst>
        </c:ser>
        <c:ser>
          <c:idx val="1"/>
          <c:order val="1"/>
          <c:tx>
            <c:strRef>
              <c:f>'срав_2020 г. с 2021г.'!$E$151</c:f>
              <c:strCache>
                <c:ptCount val="1"/>
                <c:pt idx="0">
                  <c:v>Изменения в худшую сторону</c:v>
                </c:pt>
              </c:strCache>
            </c:strRef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2021г.'!$A$152:$A$174</c:f>
              <c:strCache>
                <c:ptCount val="23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город Алексин</c:v>
                </c:pt>
                <c:pt idx="4">
                  <c:v>Славный</c:v>
                </c:pt>
                <c:pt idx="5">
                  <c:v>Каменский район</c:v>
                </c:pt>
                <c:pt idx="6">
                  <c:v>Чернский район</c:v>
                </c:pt>
                <c:pt idx="7">
                  <c:v>Веневский район</c:v>
                </c:pt>
                <c:pt idx="8">
                  <c:v>Богородицкий район</c:v>
                </c:pt>
                <c:pt idx="9">
                  <c:v>город Ефремов</c:v>
                </c:pt>
                <c:pt idx="10">
                  <c:v>Воловский район</c:v>
                </c:pt>
                <c:pt idx="11">
                  <c:v>Тепло-Огаревский район</c:v>
                </c:pt>
                <c:pt idx="12">
                  <c:v>Белевский район</c:v>
                </c:pt>
                <c:pt idx="13">
                  <c:v>Ясногорский район</c:v>
                </c:pt>
                <c:pt idx="14">
                  <c:v>Узловский район</c:v>
                </c:pt>
                <c:pt idx="15">
                  <c:v>город Донской</c:v>
                </c:pt>
                <c:pt idx="16">
                  <c:v>Куркинский район</c:v>
                </c:pt>
                <c:pt idx="17">
                  <c:v>город Новомосковск</c:v>
                </c:pt>
                <c:pt idx="18">
                  <c:v>Кимовский район</c:v>
                </c:pt>
                <c:pt idx="19">
                  <c:v>Суворовский район</c:v>
                </c:pt>
                <c:pt idx="20">
                  <c:v>Заокский район</c:v>
                </c:pt>
                <c:pt idx="21">
                  <c:v>рабочий поселок Новогуровский</c:v>
                </c:pt>
                <c:pt idx="22">
                  <c:v>город Тула</c:v>
                </c:pt>
              </c:strCache>
            </c:strRef>
          </c:cat>
          <c:val>
            <c:numRef>
              <c:f>'срав_2020 г. с 2021г.'!$E$152:$E$177</c:f>
              <c:numCache>
                <c:formatCode>0.00</c:formatCode>
                <c:ptCount val="26"/>
                <c:pt idx="0">
                  <c:v>0</c:v>
                </c:pt>
                <c:pt idx="1">
                  <c:v>#N/A</c:v>
                </c:pt>
                <c:pt idx="2">
                  <c:v>-13.89</c:v>
                </c:pt>
                <c:pt idx="4">
                  <c:v>-4.6399999999999997</c:v>
                </c:pt>
                <c:pt idx="5">
                  <c:v>-3.13</c:v>
                </c:pt>
                <c:pt idx="6">
                  <c:v>-1.64</c:v>
                </c:pt>
                <c:pt idx="8">
                  <c:v>-1.64</c:v>
                </c:pt>
                <c:pt idx="9">
                  <c:v>-1.33</c:v>
                </c:pt>
                <c:pt idx="10">
                  <c:v>-0.16</c:v>
                </c:pt>
                <c:pt idx="11">
                  <c:v>-0.01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3-4ED4-AFED-8742ABBA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9890688"/>
        <c:axId val="119892224"/>
      </c:barChart>
      <c:catAx>
        <c:axId val="119890688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892224"/>
        <c:crosses val="autoZero"/>
        <c:auto val="1"/>
        <c:lblAlgn val="ctr"/>
        <c:lblOffset val="100"/>
        <c:noMultiLvlLbl val="0"/>
      </c:catAx>
      <c:valAx>
        <c:axId val="119892224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8906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'срав_2020 г. с 2021г.'!$D$121</c:f>
              <c:strCache>
                <c:ptCount val="1"/>
                <c:pt idx="0">
                  <c:v> +/- к  2020 году (%)</c:v>
                </c:pt>
              </c:strCache>
            </c:strRef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2021г.'!$A$122:$A$145</c:f>
              <c:strCache>
                <c:ptCount val="24"/>
                <c:pt idx="0">
                  <c:v>Кимовский район</c:v>
                </c:pt>
                <c:pt idx="1">
                  <c:v>Киреевский район</c:v>
                </c:pt>
                <c:pt idx="2">
                  <c:v>Плавский район</c:v>
                </c:pt>
                <c:pt idx="3">
                  <c:v>Щекинский район</c:v>
                </c:pt>
                <c:pt idx="4">
                  <c:v>Арсеньевский район</c:v>
                </c:pt>
                <c:pt idx="5">
                  <c:v>город Тула</c:v>
                </c:pt>
                <c:pt idx="6">
                  <c:v>город Алексин</c:v>
                </c:pt>
                <c:pt idx="7">
                  <c:v>Веневский район</c:v>
                </c:pt>
                <c:pt idx="8">
                  <c:v>Суворовский район</c:v>
                </c:pt>
                <c:pt idx="9">
                  <c:v>Каменский район</c:v>
                </c:pt>
                <c:pt idx="10">
                  <c:v>Заокский район</c:v>
                </c:pt>
                <c:pt idx="11">
                  <c:v>Белевский район</c:v>
                </c:pt>
                <c:pt idx="12">
                  <c:v>Воловский район</c:v>
                </c:pt>
                <c:pt idx="13">
                  <c:v>Богородицкий район</c:v>
                </c:pt>
                <c:pt idx="14">
                  <c:v>Тепло-Огаревский район</c:v>
                </c:pt>
                <c:pt idx="15">
                  <c:v>Ясногорский район</c:v>
                </c:pt>
                <c:pt idx="16">
                  <c:v>рабочий поселок Новогуровский</c:v>
                </c:pt>
                <c:pt idx="17">
                  <c:v>город Новомосковск</c:v>
                </c:pt>
                <c:pt idx="18">
                  <c:v>Куркинский район</c:v>
                </c:pt>
                <c:pt idx="19">
                  <c:v>город Донской</c:v>
                </c:pt>
                <c:pt idx="20">
                  <c:v>Узловский район</c:v>
                </c:pt>
                <c:pt idx="21">
                  <c:v>Славный</c:v>
                </c:pt>
                <c:pt idx="22">
                  <c:v>Чернский район</c:v>
                </c:pt>
                <c:pt idx="23">
                  <c:v>город Ефремов</c:v>
                </c:pt>
              </c:strCache>
            </c:strRef>
          </c:cat>
          <c:val>
            <c:numRef>
              <c:f>'срав_2020 г. с 2021г.'!$D$122:$D$145</c:f>
              <c:numCache>
                <c:formatCode>#,##0.00</c:formatCode>
                <c:ptCount val="24"/>
                <c:pt idx="0">
                  <c:v>-20.270000000000003</c:v>
                </c:pt>
                <c:pt idx="1">
                  <c:v>-14.790000000000006</c:v>
                </c:pt>
                <c:pt idx="2">
                  <c:v>-13.96</c:v>
                </c:pt>
                <c:pt idx="3">
                  <c:v>-12.309999999999995</c:v>
                </c:pt>
                <c:pt idx="4">
                  <c:v>-8.5500000000000114</c:v>
                </c:pt>
                <c:pt idx="5">
                  <c:v>-8.230000000000004</c:v>
                </c:pt>
                <c:pt idx="6">
                  <c:v>-8.0500000000000043</c:v>
                </c:pt>
                <c:pt idx="7">
                  <c:v>-5.3999999999999986</c:v>
                </c:pt>
                <c:pt idx="8">
                  <c:v>-3.3299999999999983</c:v>
                </c:pt>
                <c:pt idx="9">
                  <c:v>-3.289999999999992</c:v>
                </c:pt>
                <c:pt idx="10">
                  <c:v>-2.9699999999999989</c:v>
                </c:pt>
                <c:pt idx="11">
                  <c:v>-1.980000000000004</c:v>
                </c:pt>
                <c:pt idx="12">
                  <c:v>-1.960000000000008</c:v>
                </c:pt>
                <c:pt idx="13">
                  <c:v>-0.88000000000000966</c:v>
                </c:pt>
                <c:pt idx="14">
                  <c:v>0.76999999999999602</c:v>
                </c:pt>
                <c:pt idx="15">
                  <c:v>1.230000000000004</c:v>
                </c:pt>
                <c:pt idx="16">
                  <c:v>2.0300000000000011</c:v>
                </c:pt>
                <c:pt idx="17">
                  <c:v>3.4100000000000037</c:v>
                </c:pt>
                <c:pt idx="18">
                  <c:v>3.5499999999999972</c:v>
                </c:pt>
                <c:pt idx="19">
                  <c:v>3.8299999999999983</c:v>
                </c:pt>
                <c:pt idx="20">
                  <c:v>5.5600000000000023</c:v>
                </c:pt>
                <c:pt idx="21">
                  <c:v>7.1099999999999994</c:v>
                </c:pt>
                <c:pt idx="22">
                  <c:v>8.8200000000000074</c:v>
                </c:pt>
                <c:pt idx="23">
                  <c:v>8.8400000000000034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3-4251-ADEA-53EE81E5CE76}"/>
            </c:ext>
          </c:extLst>
        </c:ser>
        <c:ser>
          <c:idx val="1"/>
          <c:order val="1"/>
          <c:tx>
            <c:strRef>
              <c:f>'срав_2020 г. с 2021г.'!$E$121</c:f>
              <c:strCache>
                <c:ptCount val="1"/>
                <c:pt idx="0">
                  <c:v>Изменения в худшую сторону</c:v>
                </c:pt>
              </c:strCache>
            </c:strRef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2021г.'!$A$122:$A$145</c:f>
              <c:strCache>
                <c:ptCount val="24"/>
                <c:pt idx="0">
                  <c:v>Кимовский район</c:v>
                </c:pt>
                <c:pt idx="1">
                  <c:v>Киреевский район</c:v>
                </c:pt>
                <c:pt idx="2">
                  <c:v>Плавский район</c:v>
                </c:pt>
                <c:pt idx="3">
                  <c:v>Щекинский район</c:v>
                </c:pt>
                <c:pt idx="4">
                  <c:v>Арсеньевский район</c:v>
                </c:pt>
                <c:pt idx="5">
                  <c:v>город Тула</c:v>
                </c:pt>
                <c:pt idx="6">
                  <c:v>город Алексин</c:v>
                </c:pt>
                <c:pt idx="7">
                  <c:v>Веневский район</c:v>
                </c:pt>
                <c:pt idx="8">
                  <c:v>Суворовский район</c:v>
                </c:pt>
                <c:pt idx="9">
                  <c:v>Каменский район</c:v>
                </c:pt>
                <c:pt idx="10">
                  <c:v>Заокский район</c:v>
                </c:pt>
                <c:pt idx="11">
                  <c:v>Белевский район</c:v>
                </c:pt>
                <c:pt idx="12">
                  <c:v>Воловский район</c:v>
                </c:pt>
                <c:pt idx="13">
                  <c:v>Богородицкий район</c:v>
                </c:pt>
                <c:pt idx="14">
                  <c:v>Тепло-Огаревский район</c:v>
                </c:pt>
                <c:pt idx="15">
                  <c:v>Ясногорский район</c:v>
                </c:pt>
                <c:pt idx="16">
                  <c:v>рабочий поселок Новогуровский</c:v>
                </c:pt>
                <c:pt idx="17">
                  <c:v>город Новомосковск</c:v>
                </c:pt>
                <c:pt idx="18">
                  <c:v>Куркинский район</c:v>
                </c:pt>
                <c:pt idx="19">
                  <c:v>город Донской</c:v>
                </c:pt>
                <c:pt idx="20">
                  <c:v>Узловский район</c:v>
                </c:pt>
                <c:pt idx="21">
                  <c:v>Славный</c:v>
                </c:pt>
                <c:pt idx="22">
                  <c:v>Чернский район</c:v>
                </c:pt>
                <c:pt idx="23">
                  <c:v>город Ефремов</c:v>
                </c:pt>
              </c:strCache>
            </c:strRef>
          </c:cat>
          <c:val>
            <c:numRef>
              <c:f>'срав_2020 г. с 2021г.'!$E$122:$E$147</c:f>
              <c:numCache>
                <c:formatCode>0.00</c:formatCode>
                <c:ptCount val="26"/>
                <c:pt idx="0">
                  <c:v>#N/A</c:v>
                </c:pt>
                <c:pt idx="1">
                  <c:v>-20.270000000000003</c:v>
                </c:pt>
                <c:pt idx="3">
                  <c:v>-13.96</c:v>
                </c:pt>
                <c:pt idx="4">
                  <c:v>-12.309999999999995</c:v>
                </c:pt>
                <c:pt idx="6">
                  <c:v>-8.230000000000004</c:v>
                </c:pt>
                <c:pt idx="7">
                  <c:v>-8.0500000000000043</c:v>
                </c:pt>
                <c:pt idx="8">
                  <c:v>-5.3999999999999986</c:v>
                </c:pt>
                <c:pt idx="10">
                  <c:v>-3.289999999999992</c:v>
                </c:pt>
                <c:pt idx="11">
                  <c:v>-2.9699999999999989</c:v>
                </c:pt>
                <c:pt idx="12">
                  <c:v>-1.3203846153846164</c:v>
                </c:pt>
                <c:pt idx="13">
                  <c:v>-1.980000000000004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3-4251-ADEA-53EE81E5C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9917952"/>
        <c:axId val="119936128"/>
      </c:barChart>
      <c:catAx>
        <c:axId val="119917952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936128"/>
        <c:crosses val="autoZero"/>
        <c:auto val="1"/>
        <c:lblAlgn val="ctr"/>
        <c:lblOffset val="100"/>
        <c:noMultiLvlLbl val="0"/>
      </c:catAx>
      <c:valAx>
        <c:axId val="119936128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91795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'срав_2020 г. с 2021г.'!$D$181</c:f>
              <c:strCache>
                <c:ptCount val="1"/>
                <c:pt idx="0">
                  <c:v> +/- к  2020 году (%)</c:v>
                </c:pt>
              </c:strCache>
            </c:strRef>
          </c:tx>
          <c:spPr>
            <a:solidFill>
              <a:srgbClr val="3185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2021г.'!$A$182:$A$204</c:f>
              <c:strCache>
                <c:ptCount val="23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город Алексин</c:v>
                </c:pt>
                <c:pt idx="4">
                  <c:v>Чернский район</c:v>
                </c:pt>
                <c:pt idx="5">
                  <c:v>Тепло-Огаревский район</c:v>
                </c:pt>
                <c:pt idx="6">
                  <c:v>Воловский район</c:v>
                </c:pt>
                <c:pt idx="7">
                  <c:v>Кимовский район</c:v>
                </c:pt>
                <c:pt idx="8">
                  <c:v>Славный</c:v>
                </c:pt>
                <c:pt idx="9">
                  <c:v>Узловский район</c:v>
                </c:pt>
                <c:pt idx="10">
                  <c:v>Ясногорский район</c:v>
                </c:pt>
                <c:pt idx="11">
                  <c:v>город Новомосковск</c:v>
                </c:pt>
                <c:pt idx="12">
                  <c:v>Каменский район</c:v>
                </c:pt>
                <c:pt idx="13">
                  <c:v>город Донской</c:v>
                </c:pt>
                <c:pt idx="14">
                  <c:v>город Ефремов</c:v>
                </c:pt>
                <c:pt idx="15">
                  <c:v>Куркинский район</c:v>
                </c:pt>
                <c:pt idx="16">
                  <c:v>Богородицкий район</c:v>
                </c:pt>
                <c:pt idx="17">
                  <c:v>Заокский район</c:v>
                </c:pt>
                <c:pt idx="18">
                  <c:v>Веневский район</c:v>
                </c:pt>
                <c:pt idx="19">
                  <c:v>рабочий поселок Новогуровский</c:v>
                </c:pt>
                <c:pt idx="20">
                  <c:v>город Тула</c:v>
                </c:pt>
                <c:pt idx="21">
                  <c:v>Одоевский район</c:v>
                </c:pt>
                <c:pt idx="22">
                  <c:v>Белевский район</c:v>
                </c:pt>
              </c:strCache>
            </c:strRef>
          </c:cat>
          <c:val>
            <c:numRef>
              <c:f>'срав_2020 г. с 2021г.'!$D$182:$D$204</c:f>
              <c:numCache>
                <c:formatCode>#,##0.00</c:formatCode>
                <c:ptCount val="23"/>
                <c:pt idx="0">
                  <c:v>-17.62</c:v>
                </c:pt>
                <c:pt idx="1">
                  <c:v>-15.46</c:v>
                </c:pt>
                <c:pt idx="2">
                  <c:v>-8.49</c:v>
                </c:pt>
                <c:pt idx="3">
                  <c:v>-3.61</c:v>
                </c:pt>
                <c:pt idx="4">
                  <c:v>-0.84</c:v>
                </c:pt>
                <c:pt idx="5">
                  <c:v>-0.12</c:v>
                </c:pt>
                <c:pt idx="6">
                  <c:v>-0.03</c:v>
                </c:pt>
                <c:pt idx="7">
                  <c:v>0.03</c:v>
                </c:pt>
                <c:pt idx="8">
                  <c:v>0.23</c:v>
                </c:pt>
                <c:pt idx="9">
                  <c:v>1.2</c:v>
                </c:pt>
                <c:pt idx="10">
                  <c:v>1.67</c:v>
                </c:pt>
                <c:pt idx="11">
                  <c:v>1.86</c:v>
                </c:pt>
                <c:pt idx="12">
                  <c:v>2.82</c:v>
                </c:pt>
                <c:pt idx="13">
                  <c:v>3.06</c:v>
                </c:pt>
                <c:pt idx="14">
                  <c:v>3.32</c:v>
                </c:pt>
                <c:pt idx="15">
                  <c:v>4.7</c:v>
                </c:pt>
                <c:pt idx="16">
                  <c:v>6</c:v>
                </c:pt>
                <c:pt idx="17">
                  <c:v>6.78</c:v>
                </c:pt>
                <c:pt idx="18">
                  <c:v>7.56</c:v>
                </c:pt>
                <c:pt idx="19">
                  <c:v>7.7</c:v>
                </c:pt>
                <c:pt idx="20">
                  <c:v>8.18</c:v>
                </c:pt>
                <c:pt idx="21">
                  <c:v>9.56</c:v>
                </c:pt>
                <c:pt idx="22">
                  <c:v>10.39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3-4551-8322-AEF347862393}"/>
            </c:ext>
          </c:extLst>
        </c:ser>
        <c:ser>
          <c:idx val="1"/>
          <c:order val="1"/>
          <c:tx>
            <c:strRef>
              <c:f>'срав_2020 г. с 2021г.'!$E$181</c:f>
              <c:strCache>
                <c:ptCount val="1"/>
                <c:pt idx="0">
                  <c:v>Изменения в худшую сторону</c:v>
                </c:pt>
              </c:strCache>
            </c:strRef>
          </c:tx>
          <c:spPr>
            <a:solidFill>
              <a:srgbClr val="FF616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'срав_2020 г. с 2021г.'!$A$182:$A$204</c:f>
              <c:strCache>
                <c:ptCount val="23"/>
                <c:pt idx="0">
                  <c:v>Плавский район</c:v>
                </c:pt>
                <c:pt idx="1">
                  <c:v>Киреевский район</c:v>
                </c:pt>
                <c:pt idx="2">
                  <c:v>Щекинский район</c:v>
                </c:pt>
                <c:pt idx="3">
                  <c:v>город Алексин</c:v>
                </c:pt>
                <c:pt idx="4">
                  <c:v>Чернский район</c:v>
                </c:pt>
                <c:pt idx="5">
                  <c:v>Тепло-Огаревский район</c:v>
                </c:pt>
                <c:pt idx="6">
                  <c:v>Воловский район</c:v>
                </c:pt>
                <c:pt idx="7">
                  <c:v>Кимовский район</c:v>
                </c:pt>
                <c:pt idx="8">
                  <c:v>Славный</c:v>
                </c:pt>
                <c:pt idx="9">
                  <c:v>Узловский район</c:v>
                </c:pt>
                <c:pt idx="10">
                  <c:v>Ясногорский район</c:v>
                </c:pt>
                <c:pt idx="11">
                  <c:v>город Новомосковск</c:v>
                </c:pt>
                <c:pt idx="12">
                  <c:v>Каменский район</c:v>
                </c:pt>
                <c:pt idx="13">
                  <c:v>город Донской</c:v>
                </c:pt>
                <c:pt idx="14">
                  <c:v>город Ефремов</c:v>
                </c:pt>
                <c:pt idx="15">
                  <c:v>Куркинский район</c:v>
                </c:pt>
                <c:pt idx="16">
                  <c:v>Богородицкий район</c:v>
                </c:pt>
                <c:pt idx="17">
                  <c:v>Заокский район</c:v>
                </c:pt>
                <c:pt idx="18">
                  <c:v>Веневский район</c:v>
                </c:pt>
                <c:pt idx="19">
                  <c:v>рабочий поселок Новогуровский</c:v>
                </c:pt>
                <c:pt idx="20">
                  <c:v>город Тула</c:v>
                </c:pt>
                <c:pt idx="21">
                  <c:v>Одоевский район</c:v>
                </c:pt>
                <c:pt idx="22">
                  <c:v>Белевский район</c:v>
                </c:pt>
              </c:strCache>
            </c:strRef>
          </c:cat>
          <c:val>
            <c:numRef>
              <c:f>'срав_2020 г. с 2021г.'!$E$182:$E$206</c:f>
              <c:numCache>
                <c:formatCode>0.00</c:formatCode>
                <c:ptCount val="25"/>
                <c:pt idx="0">
                  <c:v>#N/A</c:v>
                </c:pt>
                <c:pt idx="1">
                  <c:v>-17.62</c:v>
                </c:pt>
                <c:pt idx="2">
                  <c:v>-15.46</c:v>
                </c:pt>
                <c:pt idx="3">
                  <c:v>-8.49</c:v>
                </c:pt>
                <c:pt idx="5">
                  <c:v>-0.84</c:v>
                </c:pt>
                <c:pt idx="6">
                  <c:v>-0.12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3-4551-8322-AEF347862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9978240"/>
        <c:axId val="119980032"/>
      </c:barChart>
      <c:catAx>
        <c:axId val="119978240"/>
        <c:scaling>
          <c:orientation val="minMax"/>
        </c:scaling>
        <c:delete val="0"/>
        <c:axPos val="b"/>
        <c:majorGridlines>
          <c:spPr>
            <a:ln w="9360">
              <a:solidFill>
                <a:srgbClr val="B3A2C7">
                  <a:alpha val="57000"/>
                </a:srgbClr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980032"/>
        <c:crosses val="autoZero"/>
        <c:auto val="1"/>
        <c:lblAlgn val="ctr"/>
        <c:lblOffset val="100"/>
        <c:noMultiLvlLbl val="0"/>
      </c:catAx>
      <c:valAx>
        <c:axId val="119980032"/>
        <c:scaling>
          <c:orientation val="minMax"/>
        </c:scaling>
        <c:delete val="0"/>
        <c:axPos val="l"/>
        <c:majorGridlines>
          <c:spPr>
            <a:ln w="9360">
              <a:solidFill>
                <a:srgbClr val="B3A2C7">
                  <a:alpha val="24000"/>
                </a:srgbClr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DCE6F2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Arial"/>
              </a:defRPr>
            </a:pPr>
            <a:endParaRPr lang="ru-RU"/>
          </a:p>
        </c:txPr>
        <c:crossAx val="11997824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342000</xdr:colOff>
      <xdr:row>1</xdr:row>
      <xdr:rowOff>21240</xdr:rowOff>
    </xdr:from>
    <xdr:to>
      <xdr:col>17</xdr:col>
      <xdr:colOff>126000</xdr:colOff>
      <xdr:row>30</xdr:row>
      <xdr:rowOff>720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322200</xdr:colOff>
      <xdr:row>29</xdr:row>
      <xdr:rowOff>30600</xdr:rowOff>
    </xdr:from>
    <xdr:to>
      <xdr:col>24</xdr:col>
      <xdr:colOff>332280</xdr:colOff>
      <xdr:row>61</xdr:row>
      <xdr:rowOff>164880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328680</xdr:colOff>
      <xdr:row>59</xdr:row>
      <xdr:rowOff>15120</xdr:rowOff>
    </xdr:from>
    <xdr:to>
      <xdr:col>24</xdr:col>
      <xdr:colOff>339120</xdr:colOff>
      <xdr:row>90</xdr:row>
      <xdr:rowOff>269640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49680</xdr:colOff>
      <xdr:row>89</xdr:row>
      <xdr:rowOff>162720</xdr:rowOff>
    </xdr:from>
    <xdr:to>
      <xdr:col>17</xdr:col>
      <xdr:colOff>574200</xdr:colOff>
      <xdr:row>119</xdr:row>
      <xdr:rowOff>10800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78480</xdr:colOff>
      <xdr:row>150</xdr:row>
      <xdr:rowOff>37440</xdr:rowOff>
    </xdr:from>
    <xdr:to>
      <xdr:col>18</xdr:col>
      <xdr:colOff>3240</xdr:colOff>
      <xdr:row>180</xdr:row>
      <xdr:rowOff>554760</xdr:rowOff>
    </xdr:to>
    <xdr:graphicFrame macro="">
      <xdr:nvGraphicFramePr>
        <xdr:cNvPr id="6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49680</xdr:colOff>
      <xdr:row>119</xdr:row>
      <xdr:rowOff>171720</xdr:rowOff>
    </xdr:from>
    <xdr:to>
      <xdr:col>17</xdr:col>
      <xdr:colOff>574200</xdr:colOff>
      <xdr:row>150</xdr:row>
      <xdr:rowOff>466200</xdr:rowOff>
    </xdr:to>
    <xdr:graphicFrame macro="">
      <xdr:nvGraphicFramePr>
        <xdr:cNvPr id="7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87840</xdr:colOff>
      <xdr:row>180</xdr:row>
      <xdr:rowOff>74880</xdr:rowOff>
    </xdr:from>
    <xdr:to>
      <xdr:col>18</xdr:col>
      <xdr:colOff>12960</xdr:colOff>
      <xdr:row>212</xdr:row>
      <xdr:rowOff>33480</xdr:rowOff>
    </xdr:to>
    <xdr:graphicFrame macro="">
      <xdr:nvGraphicFramePr>
        <xdr:cNvPr id="8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L208"/>
  <sheetViews>
    <sheetView zoomScale="65" zoomScaleNormal="65" workbookViewId="0"/>
  </sheetViews>
  <sheetFormatPr defaultColWidth="11.5703125" defaultRowHeight="15" x14ac:dyDescent="0.25"/>
  <cols>
    <col min="1" max="1" width="39" style="1" customWidth="1"/>
    <col min="2" max="2" width="13" style="1" customWidth="1"/>
    <col min="3" max="3" width="13.5703125" style="1" customWidth="1"/>
    <col min="4" max="4" width="11.42578125" style="1" customWidth="1"/>
    <col min="5" max="5" width="8.85546875" style="1" customWidth="1"/>
    <col min="6" max="6" width="39" style="1" customWidth="1"/>
    <col min="7" max="19" width="8.85546875" style="1" customWidth="1"/>
    <col min="20" max="20" width="36.42578125" style="1" customWidth="1"/>
    <col min="21" max="21" width="9.140625" style="1" customWidth="1"/>
    <col min="22" max="30" width="8.85546875" style="1" customWidth="1"/>
    <col min="31" max="31" width="62.140625" style="1" customWidth="1"/>
    <col min="32" max="64" width="8.85546875" style="1" customWidth="1"/>
  </cols>
  <sheetData>
    <row r="1" spans="1:45" ht="24" customHeight="1" x14ac:dyDescent="0.25">
      <c r="A1" s="3"/>
      <c r="B1" s="2"/>
      <c r="C1" s="4"/>
      <c r="F1" s="5"/>
      <c r="AE1" s="6"/>
      <c r="AF1" s="7"/>
      <c r="AG1" s="7"/>
      <c r="AH1" s="7"/>
    </row>
    <row r="2" spans="1:45" ht="60" x14ac:dyDescent="0.25">
      <c r="A2" s="8" t="s">
        <v>26</v>
      </c>
      <c r="B2" s="9" t="s">
        <v>27</v>
      </c>
      <c r="C2" s="9" t="s">
        <v>28</v>
      </c>
      <c r="D2" s="9" t="s">
        <v>29</v>
      </c>
      <c r="G2" s="10"/>
      <c r="H2" s="10"/>
      <c r="AE2" s="11" t="s">
        <v>11</v>
      </c>
      <c r="AF2" s="12" t="s">
        <v>12</v>
      </c>
      <c r="AG2" s="12" t="s">
        <v>14</v>
      </c>
      <c r="AH2" s="12" t="s">
        <v>15</v>
      </c>
      <c r="AI2" s="1" t="s">
        <v>16</v>
      </c>
      <c r="AJ2" s="1" t="s">
        <v>17</v>
      </c>
      <c r="AK2" s="1" t="s">
        <v>18</v>
      </c>
      <c r="AL2" s="1" t="s">
        <v>19</v>
      </c>
      <c r="AM2" s="1" t="s">
        <v>30</v>
      </c>
      <c r="AN2" s="1" t="s">
        <v>31</v>
      </c>
      <c r="AO2" s="1" t="s">
        <v>32</v>
      </c>
      <c r="AP2" s="1" t="s">
        <v>33</v>
      </c>
      <c r="AQ2" s="1" t="s">
        <v>34</v>
      </c>
      <c r="AR2" s="1" t="s">
        <v>35</v>
      </c>
      <c r="AS2" s="1" t="s">
        <v>13</v>
      </c>
    </row>
    <row r="3" spans="1:45" x14ac:dyDescent="0.25">
      <c r="A3" s="13" t="s">
        <v>9</v>
      </c>
      <c r="B3" s="14">
        <v>85.38</v>
      </c>
      <c r="C3" s="14">
        <v>76.209999999999994</v>
      </c>
      <c r="D3" s="15">
        <v>-9.17</v>
      </c>
      <c r="E3" s="16"/>
      <c r="G3" s="17"/>
      <c r="H3" s="17"/>
      <c r="U3" s="17"/>
      <c r="AE3" s="11">
        <v>93.133385951065506</v>
      </c>
      <c r="AF3" s="12">
        <v>85.224385718660002</v>
      </c>
      <c r="AG3" s="12">
        <v>88.530219780219795</v>
      </c>
      <c r="AH3" s="12">
        <v>85.997469509857495</v>
      </c>
      <c r="AI3" s="1">
        <v>69.567144112005096</v>
      </c>
      <c r="AJ3" s="1">
        <v>92.862929864965295</v>
      </c>
      <c r="AK3" s="1">
        <v>77.002495722385902</v>
      </c>
      <c r="AL3" s="1">
        <v>71.512998806407595</v>
      </c>
      <c r="AM3" s="1">
        <v>80.221381556878598</v>
      </c>
      <c r="AN3" s="1">
        <v>69.287265689781194</v>
      </c>
      <c r="AO3" s="1">
        <v>74.470200965971301</v>
      </c>
      <c r="AP3" s="1">
        <v>76.091734329623094</v>
      </c>
      <c r="AQ3" s="1">
        <v>91.253872085511802</v>
      </c>
      <c r="AR3" s="1">
        <v>86.971093422706303</v>
      </c>
      <c r="AS3" s="1">
        <v>75.212866603595103</v>
      </c>
    </row>
    <row r="4" spans="1:45" x14ac:dyDescent="0.25">
      <c r="A4" s="18" t="s">
        <v>12</v>
      </c>
      <c r="B4" s="14">
        <v>77.540000000000006</v>
      </c>
      <c r="C4" s="14">
        <v>69.31</v>
      </c>
      <c r="D4" s="15">
        <v>-8.23</v>
      </c>
      <c r="E4" s="16"/>
      <c r="G4" s="17"/>
      <c r="H4" s="17"/>
      <c r="U4" s="17"/>
      <c r="AE4" s="11"/>
      <c r="AF4" s="12"/>
      <c r="AG4" s="12"/>
      <c r="AH4" s="12"/>
    </row>
    <row r="5" spans="1:45" x14ac:dyDescent="0.25">
      <c r="A5" s="18" t="s">
        <v>18</v>
      </c>
      <c r="B5" s="14">
        <v>76.790000000000006</v>
      </c>
      <c r="C5" s="14">
        <v>70.540000000000006</v>
      </c>
      <c r="D5" s="15">
        <v>-6.25</v>
      </c>
      <c r="E5" s="16"/>
      <c r="G5" s="17"/>
      <c r="H5" s="17"/>
      <c r="U5" s="17"/>
      <c r="AE5" s="11"/>
      <c r="AF5" s="12"/>
      <c r="AG5" s="12"/>
      <c r="AH5" s="12"/>
    </row>
    <row r="6" spans="1:45" x14ac:dyDescent="0.25">
      <c r="A6" s="13" t="s">
        <v>7</v>
      </c>
      <c r="B6" s="14">
        <v>97.53</v>
      </c>
      <c r="C6" s="14">
        <v>96.28</v>
      </c>
      <c r="D6" s="15">
        <v>-1.25</v>
      </c>
      <c r="E6" s="16"/>
      <c r="G6" s="17"/>
      <c r="H6" s="17"/>
      <c r="U6" s="17"/>
      <c r="AE6" s="11"/>
      <c r="AF6" s="12"/>
      <c r="AG6" s="12"/>
      <c r="AH6" s="12"/>
    </row>
    <row r="7" spans="1:45" x14ac:dyDescent="0.25">
      <c r="A7" s="18" t="s">
        <v>30</v>
      </c>
      <c r="B7" s="14">
        <v>70.430000000000007</v>
      </c>
      <c r="C7" s="14">
        <v>69.55</v>
      </c>
      <c r="D7" s="15">
        <v>-0.88</v>
      </c>
      <c r="E7" s="16"/>
      <c r="G7" s="17"/>
      <c r="H7" s="17"/>
      <c r="U7" s="17"/>
      <c r="AE7" s="11"/>
      <c r="AF7" s="12"/>
      <c r="AG7" s="12"/>
      <c r="AH7" s="12"/>
    </row>
    <row r="8" spans="1:45" x14ac:dyDescent="0.25">
      <c r="A8" s="18" t="s">
        <v>15</v>
      </c>
      <c r="B8" s="14">
        <v>97.54</v>
      </c>
      <c r="C8" s="14">
        <v>98.42</v>
      </c>
      <c r="D8" s="15">
        <v>0.88</v>
      </c>
      <c r="E8" s="16"/>
      <c r="G8" s="17"/>
      <c r="H8" s="17"/>
      <c r="U8" s="17"/>
      <c r="AE8" s="11"/>
      <c r="AF8" s="12"/>
      <c r="AG8" s="12"/>
      <c r="AH8" s="12"/>
    </row>
    <row r="9" spans="1:45" x14ac:dyDescent="0.25">
      <c r="A9" s="18" t="s">
        <v>8</v>
      </c>
      <c r="B9" s="14">
        <v>70</v>
      </c>
      <c r="C9" s="14">
        <v>70.95</v>
      </c>
      <c r="D9" s="15">
        <v>0.95</v>
      </c>
      <c r="E9" s="16"/>
      <c r="G9" s="17"/>
      <c r="H9" s="17"/>
      <c r="U9" s="17"/>
      <c r="AE9" s="11"/>
      <c r="AF9" s="12"/>
      <c r="AG9" s="12"/>
      <c r="AH9" s="12"/>
    </row>
    <row r="10" spans="1:45" x14ac:dyDescent="0.25">
      <c r="A10" s="18" t="s">
        <v>4</v>
      </c>
      <c r="B10" s="14">
        <v>97.185000000000002</v>
      </c>
      <c r="C10" s="14">
        <v>98.17</v>
      </c>
      <c r="D10" s="15">
        <v>0.99</v>
      </c>
      <c r="E10" s="16"/>
      <c r="G10" s="17"/>
      <c r="H10" s="17"/>
      <c r="U10" s="17"/>
      <c r="AE10" s="11"/>
      <c r="AF10" s="12"/>
      <c r="AG10" s="12"/>
      <c r="AH10" s="12"/>
    </row>
    <row r="11" spans="1:45" x14ac:dyDescent="0.25">
      <c r="A11" s="18" t="s">
        <v>34</v>
      </c>
      <c r="B11" s="14">
        <v>73.010000000000005</v>
      </c>
      <c r="C11" s="14">
        <v>74.12</v>
      </c>
      <c r="D11" s="15">
        <v>1.1100000000000001</v>
      </c>
      <c r="E11" s="16"/>
      <c r="G11" s="17"/>
      <c r="H11" s="17"/>
      <c r="U11" s="17"/>
      <c r="AE11" s="11"/>
      <c r="AF11" s="12"/>
      <c r="AG11" s="12"/>
      <c r="AH11" s="12"/>
    </row>
    <row r="12" spans="1:45" x14ac:dyDescent="0.25">
      <c r="A12" s="18" t="s">
        <v>3</v>
      </c>
      <c r="B12" s="14">
        <v>67.22</v>
      </c>
      <c r="C12" s="14">
        <v>68.459999999999994</v>
      </c>
      <c r="D12" s="15">
        <v>1.24</v>
      </c>
      <c r="E12" s="16"/>
      <c r="G12" s="17"/>
      <c r="H12" s="17"/>
      <c r="U12" s="17"/>
      <c r="AE12" s="11"/>
      <c r="AF12" s="12"/>
      <c r="AG12" s="12"/>
      <c r="AH12" s="12"/>
    </row>
    <row r="13" spans="1:45" x14ac:dyDescent="0.25">
      <c r="A13" s="19" t="s">
        <v>19</v>
      </c>
      <c r="B13" s="20">
        <v>96.83</v>
      </c>
      <c r="C13" s="20">
        <v>98.44</v>
      </c>
      <c r="D13" s="15">
        <v>1.6</v>
      </c>
      <c r="E13" s="16"/>
      <c r="G13" s="17"/>
      <c r="H13" s="17"/>
      <c r="U13" s="17"/>
      <c r="AE13" s="11"/>
      <c r="AF13" s="12"/>
      <c r="AG13" s="12"/>
      <c r="AH13" s="12"/>
    </row>
    <row r="14" spans="1:45" x14ac:dyDescent="0.25">
      <c r="A14" s="13" t="s">
        <v>16</v>
      </c>
      <c r="B14" s="14">
        <v>72.400000000000006</v>
      </c>
      <c r="C14" s="14">
        <v>74.239999999999995</v>
      </c>
      <c r="D14" s="15">
        <v>1.84</v>
      </c>
      <c r="E14" s="16"/>
      <c r="G14" s="17"/>
      <c r="H14" s="17"/>
      <c r="U14" s="17"/>
      <c r="AE14" s="11"/>
      <c r="AF14" s="12"/>
      <c r="AG14" s="12"/>
      <c r="AH14" s="12"/>
    </row>
    <row r="15" spans="1:45" x14ac:dyDescent="0.25">
      <c r="A15" s="18" t="s">
        <v>2</v>
      </c>
      <c r="B15" s="14">
        <v>93.51</v>
      </c>
      <c r="C15" s="14">
        <v>95.79</v>
      </c>
      <c r="D15" s="15">
        <v>2.2799999999999998</v>
      </c>
      <c r="E15" s="16"/>
      <c r="G15" s="17"/>
      <c r="H15" s="17"/>
      <c r="U15" s="17"/>
      <c r="AE15" s="11"/>
      <c r="AF15" s="12"/>
      <c r="AG15" s="12"/>
      <c r="AH15" s="12"/>
    </row>
    <row r="16" spans="1:45" x14ac:dyDescent="0.25">
      <c r="A16" s="18" t="s">
        <v>31</v>
      </c>
      <c r="B16" s="14">
        <v>94.55</v>
      </c>
      <c r="C16" s="14">
        <v>96.86</v>
      </c>
      <c r="D16" s="15">
        <v>2.31</v>
      </c>
      <c r="E16" s="16"/>
      <c r="G16" s="17"/>
      <c r="H16" s="17"/>
      <c r="U16" s="17"/>
      <c r="AE16" s="11"/>
      <c r="AF16" s="12"/>
      <c r="AG16" s="12"/>
      <c r="AH16" s="12"/>
    </row>
    <row r="17" spans="1:34" x14ac:dyDescent="0.25">
      <c r="A17" s="13" t="s">
        <v>17</v>
      </c>
      <c r="B17" s="14">
        <v>94.65</v>
      </c>
      <c r="C17" s="14">
        <v>97.11</v>
      </c>
      <c r="D17" s="15">
        <v>2.46</v>
      </c>
      <c r="E17" s="16"/>
      <c r="G17" s="17"/>
      <c r="H17" s="17"/>
      <c r="T17" s="11"/>
      <c r="U17" s="21"/>
      <c r="AE17" s="11"/>
      <c r="AF17" s="12"/>
      <c r="AG17" s="12"/>
      <c r="AH17" s="12"/>
    </row>
    <row r="18" spans="1:34" x14ac:dyDescent="0.25">
      <c r="A18" s="18" t="s">
        <v>33</v>
      </c>
      <c r="B18" s="14">
        <v>68.95</v>
      </c>
      <c r="C18" s="14">
        <v>71.88</v>
      </c>
      <c r="D18" s="15">
        <v>2.93</v>
      </c>
      <c r="E18" s="16"/>
      <c r="G18" s="17"/>
      <c r="H18" s="17"/>
      <c r="T18" s="12"/>
      <c r="U18" s="12"/>
      <c r="AE18" s="11"/>
      <c r="AF18" s="12"/>
      <c r="AG18" s="12"/>
      <c r="AH18" s="12"/>
    </row>
    <row r="19" spans="1:34" x14ac:dyDescent="0.25">
      <c r="A19" s="18" t="s">
        <v>0</v>
      </c>
      <c r="B19" s="14">
        <v>77.33</v>
      </c>
      <c r="C19" s="14">
        <v>80.38</v>
      </c>
      <c r="D19" s="15">
        <v>3.05</v>
      </c>
      <c r="E19" s="16"/>
      <c r="G19" s="17"/>
      <c r="H19" s="17"/>
      <c r="U19" s="17"/>
      <c r="AE19" s="11"/>
      <c r="AF19" s="12"/>
      <c r="AG19" s="12"/>
      <c r="AH19" s="12"/>
    </row>
    <row r="20" spans="1:34" x14ac:dyDescent="0.25">
      <c r="A20" s="18" t="s">
        <v>13</v>
      </c>
      <c r="B20" s="14">
        <v>92.89</v>
      </c>
      <c r="C20" s="14">
        <v>96.1</v>
      </c>
      <c r="D20" s="15">
        <v>3.21</v>
      </c>
      <c r="E20" s="16"/>
      <c r="G20" s="17"/>
      <c r="H20" s="17"/>
      <c r="U20" s="17"/>
      <c r="AE20" s="11"/>
      <c r="AF20" s="12"/>
      <c r="AG20" s="12"/>
      <c r="AH20" s="12"/>
    </row>
    <row r="21" spans="1:34" x14ac:dyDescent="0.25">
      <c r="A21" s="18" t="s">
        <v>32</v>
      </c>
      <c r="B21" s="14">
        <v>74.400000000000006</v>
      </c>
      <c r="C21" s="14">
        <v>77.77</v>
      </c>
      <c r="D21" s="15">
        <v>3.37</v>
      </c>
      <c r="E21" s="16"/>
      <c r="G21" s="17"/>
      <c r="H21" s="17"/>
      <c r="T21" s="12"/>
      <c r="U21" s="12"/>
      <c r="AE21" s="11"/>
      <c r="AF21" s="12"/>
      <c r="AG21" s="12"/>
      <c r="AH21" s="12"/>
    </row>
    <row r="22" spans="1:34" x14ac:dyDescent="0.25">
      <c r="A22" s="18" t="s">
        <v>6</v>
      </c>
      <c r="B22" s="14">
        <v>50.95</v>
      </c>
      <c r="C22" s="14">
        <v>54.32</v>
      </c>
      <c r="D22" s="15">
        <v>3.37</v>
      </c>
      <c r="E22" s="16"/>
      <c r="G22" s="17"/>
      <c r="H22" s="17"/>
      <c r="T22" s="12"/>
      <c r="U22" s="12"/>
      <c r="AE22" s="11"/>
      <c r="AF22" s="12"/>
      <c r="AG22" s="12"/>
      <c r="AH22" s="12"/>
    </row>
    <row r="23" spans="1:34" x14ac:dyDescent="0.25">
      <c r="A23" s="13" t="s">
        <v>10</v>
      </c>
      <c r="B23" s="14">
        <v>94.29</v>
      </c>
      <c r="C23" s="14">
        <v>98.08</v>
      </c>
      <c r="D23" s="15">
        <v>3.79</v>
      </c>
      <c r="E23" s="16"/>
      <c r="G23" s="17"/>
      <c r="H23" s="17"/>
      <c r="U23" s="17"/>
      <c r="AE23" s="11"/>
      <c r="AF23" s="12"/>
      <c r="AG23" s="12"/>
      <c r="AH23" s="12"/>
    </row>
    <row r="24" spans="1:34" x14ac:dyDescent="0.25">
      <c r="A24" s="18" t="s">
        <v>1</v>
      </c>
      <c r="B24" s="14">
        <v>72.819999999999993</v>
      </c>
      <c r="C24" s="14">
        <v>77.489999999999995</v>
      </c>
      <c r="D24" s="15">
        <v>4.67</v>
      </c>
      <c r="E24" s="16"/>
      <c r="G24" s="17"/>
      <c r="H24" s="17"/>
      <c r="U24" s="17"/>
      <c r="AE24" s="11"/>
      <c r="AF24" s="12"/>
      <c r="AG24" s="12"/>
      <c r="AH24" s="12"/>
    </row>
    <row r="25" spans="1:34" x14ac:dyDescent="0.25">
      <c r="A25" s="18" t="s">
        <v>14</v>
      </c>
      <c r="B25" s="14">
        <v>77.7</v>
      </c>
      <c r="C25" s="14">
        <v>83.67</v>
      </c>
      <c r="D25" s="15">
        <v>5.97</v>
      </c>
      <c r="E25" s="16"/>
      <c r="G25" s="17"/>
      <c r="H25" s="17"/>
      <c r="U25" s="17"/>
      <c r="AE25" s="11"/>
      <c r="AF25" s="12"/>
      <c r="AG25" s="12"/>
      <c r="AH25" s="12"/>
    </row>
    <row r="26" spans="1:34" x14ac:dyDescent="0.25">
      <c r="A26" s="18" t="s">
        <v>35</v>
      </c>
      <c r="B26" s="14">
        <v>78.680000000000007</v>
      </c>
      <c r="C26" s="14">
        <v>86.56</v>
      </c>
      <c r="D26" s="15">
        <v>7.88</v>
      </c>
      <c r="E26" s="16"/>
      <c r="G26" s="17"/>
      <c r="H26" s="17"/>
      <c r="U26" s="17"/>
      <c r="AF26" s="12"/>
    </row>
    <row r="27" spans="1:34" x14ac:dyDescent="0.25">
      <c r="A27" s="13" t="s">
        <v>5</v>
      </c>
      <c r="B27" s="14">
        <v>70.06</v>
      </c>
      <c r="C27" s="14">
        <v>82.23</v>
      </c>
      <c r="D27" s="15">
        <v>12.17</v>
      </c>
      <c r="E27" s="16"/>
    </row>
    <row r="28" spans="1:34" x14ac:dyDescent="0.25">
      <c r="A28" s="18" t="s">
        <v>11</v>
      </c>
      <c r="B28" s="14">
        <v>83.63</v>
      </c>
      <c r="C28" s="14">
        <v>98.62</v>
      </c>
      <c r="D28" s="15">
        <v>14.99</v>
      </c>
      <c r="E28" s="16"/>
    </row>
    <row r="29" spans="1:34" x14ac:dyDescent="0.25">
      <c r="A29" s="22" t="s">
        <v>36</v>
      </c>
      <c r="B29" s="23">
        <f>SUM(B3:B28)/26</f>
        <v>81.010192307692321</v>
      </c>
      <c r="C29" s="23">
        <f>SUM(C3:C28)/26</f>
        <v>83.13653846153845</v>
      </c>
      <c r="D29" s="24">
        <f>SUM(D3:D28)/26</f>
        <v>2.1261538461538461</v>
      </c>
    </row>
    <row r="30" spans="1:34" x14ac:dyDescent="0.25">
      <c r="A30" s="25" t="s">
        <v>37</v>
      </c>
      <c r="B30" s="26"/>
      <c r="C30" s="26"/>
      <c r="D30" s="26"/>
      <c r="E30" s="26"/>
      <c r="F30" s="26" t="s">
        <v>38</v>
      </c>
      <c r="G30" s="26"/>
      <c r="H30" s="26"/>
      <c r="I30" s="27"/>
      <c r="J30" s="28"/>
    </row>
    <row r="31" spans="1:34" ht="57.75" x14ac:dyDescent="0.25">
      <c r="A31" s="29" t="s">
        <v>39</v>
      </c>
      <c r="B31" s="9" t="s">
        <v>27</v>
      </c>
      <c r="C31" s="9" t="s">
        <v>28</v>
      </c>
      <c r="D31" s="9" t="s">
        <v>29</v>
      </c>
      <c r="E31" s="30"/>
      <c r="F31" s="31" t="s">
        <v>39</v>
      </c>
      <c r="G31" s="9" t="s">
        <v>27</v>
      </c>
      <c r="H31" s="9" t="s">
        <v>28</v>
      </c>
      <c r="I31" s="9" t="s">
        <v>29</v>
      </c>
      <c r="J31" s="28"/>
      <c r="AG31" s="2"/>
      <c r="AH31" s="2"/>
    </row>
    <row r="32" spans="1:34" x14ac:dyDescent="0.25">
      <c r="A32" s="32" t="s">
        <v>0</v>
      </c>
      <c r="B32" s="33">
        <v>66.569999999999993</v>
      </c>
      <c r="C32" s="33">
        <v>76.19</v>
      </c>
      <c r="D32" s="15">
        <f t="shared" ref="D32:D57" si="0">$C32-$B32</f>
        <v>9.6200000000000045</v>
      </c>
      <c r="E32" s="30">
        <v>1</v>
      </c>
      <c r="F32" s="32" t="s">
        <v>12</v>
      </c>
      <c r="G32" s="34">
        <v>83.22</v>
      </c>
      <c r="H32" s="34">
        <v>67.59</v>
      </c>
      <c r="I32" s="15">
        <v>-21.63</v>
      </c>
      <c r="J32" s="35"/>
      <c r="AG32" s="36"/>
      <c r="AH32" s="36"/>
    </row>
    <row r="33" spans="1:34" x14ac:dyDescent="0.25">
      <c r="A33" s="32" t="s">
        <v>1</v>
      </c>
      <c r="B33" s="33">
        <v>85.37</v>
      </c>
      <c r="C33" s="33">
        <v>79.650000000000006</v>
      </c>
      <c r="D33" s="15">
        <f t="shared" si="0"/>
        <v>-5.7199999999999989</v>
      </c>
      <c r="E33" s="30">
        <v>2</v>
      </c>
      <c r="F33" s="32" t="s">
        <v>9</v>
      </c>
      <c r="G33" s="34">
        <v>85.25</v>
      </c>
      <c r="H33" s="34">
        <v>72.7</v>
      </c>
      <c r="I33" s="15">
        <v>-12.55</v>
      </c>
      <c r="J33" s="35">
        <f t="shared" ref="J33:J57" si="1">IF(I33&gt;0,(NA()),I33)</f>
        <v>-12.55</v>
      </c>
      <c r="AG33" s="36"/>
      <c r="AH33" s="36"/>
    </row>
    <row r="34" spans="1:34" x14ac:dyDescent="0.25">
      <c r="A34" s="32" t="s">
        <v>2</v>
      </c>
      <c r="B34" s="33">
        <v>95.13</v>
      </c>
      <c r="C34" s="33">
        <v>96.08</v>
      </c>
      <c r="D34" s="15">
        <f t="shared" si="0"/>
        <v>0.95000000000000284</v>
      </c>
      <c r="E34" s="30">
        <v>3</v>
      </c>
      <c r="F34" s="32" t="s">
        <v>18</v>
      </c>
      <c r="G34" s="33">
        <v>76.67</v>
      </c>
      <c r="H34" s="33">
        <v>66.930000000000007</v>
      </c>
      <c r="I34" s="15">
        <v>-9.74</v>
      </c>
      <c r="J34" s="35">
        <f t="shared" si="1"/>
        <v>-9.74</v>
      </c>
      <c r="AG34" s="36"/>
      <c r="AH34" s="36"/>
    </row>
    <row r="35" spans="1:34" x14ac:dyDescent="0.25">
      <c r="A35" s="32" t="s">
        <v>3</v>
      </c>
      <c r="B35" s="33">
        <v>65.099999999999994</v>
      </c>
      <c r="C35" s="33">
        <v>66.709999999999994</v>
      </c>
      <c r="D35" s="15">
        <f t="shared" si="0"/>
        <v>1.6099999999999994</v>
      </c>
      <c r="E35" s="30">
        <v>4</v>
      </c>
      <c r="F35" s="32" t="s">
        <v>1</v>
      </c>
      <c r="G35" s="33">
        <v>85.37</v>
      </c>
      <c r="H35" s="33">
        <v>79.650000000000006</v>
      </c>
      <c r="I35" s="15">
        <v>-5.72</v>
      </c>
      <c r="J35" s="35">
        <f t="shared" si="1"/>
        <v>-5.72</v>
      </c>
      <c r="AG35" s="36"/>
      <c r="AH35" s="36"/>
    </row>
    <row r="36" spans="1:34" x14ac:dyDescent="0.25">
      <c r="A36" s="32" t="s">
        <v>4</v>
      </c>
      <c r="B36" s="33">
        <v>100</v>
      </c>
      <c r="C36" s="33">
        <v>99.66</v>
      </c>
      <c r="D36" s="15">
        <f t="shared" si="0"/>
        <v>-0.34000000000000341</v>
      </c>
      <c r="E36" s="30">
        <v>5</v>
      </c>
      <c r="F36" s="32" t="s">
        <v>30</v>
      </c>
      <c r="G36" s="33">
        <v>69.31</v>
      </c>
      <c r="H36" s="33">
        <v>64.41</v>
      </c>
      <c r="I36" s="15">
        <v>-4.9000000000000004</v>
      </c>
      <c r="J36" s="35">
        <f t="shared" si="1"/>
        <v>-4.9000000000000004</v>
      </c>
      <c r="AG36" s="36"/>
      <c r="AH36" s="36"/>
    </row>
    <row r="37" spans="1:34" x14ac:dyDescent="0.25">
      <c r="A37" s="32" t="s">
        <v>30</v>
      </c>
      <c r="B37" s="33">
        <v>69.31</v>
      </c>
      <c r="C37" s="33">
        <v>64.41</v>
      </c>
      <c r="D37" s="15">
        <f t="shared" si="0"/>
        <v>-4.9000000000000057</v>
      </c>
      <c r="E37" s="30">
        <v>6</v>
      </c>
      <c r="F37" s="32" t="s">
        <v>6</v>
      </c>
      <c r="G37" s="34">
        <v>52.86</v>
      </c>
      <c r="H37" s="34">
        <v>50.87</v>
      </c>
      <c r="I37" s="15">
        <v>-6.11</v>
      </c>
      <c r="J37" s="35">
        <f t="shared" si="1"/>
        <v>-6.11</v>
      </c>
      <c r="AG37" s="36"/>
      <c r="AH37" s="36"/>
    </row>
    <row r="38" spans="1:34" x14ac:dyDescent="0.25">
      <c r="A38" s="32" t="s">
        <v>31</v>
      </c>
      <c r="B38" s="34">
        <v>93.92</v>
      </c>
      <c r="C38" s="34">
        <v>96.17</v>
      </c>
      <c r="D38" s="15">
        <f t="shared" si="0"/>
        <v>2.25</v>
      </c>
      <c r="E38" s="30">
        <v>7</v>
      </c>
      <c r="F38" s="32" t="s">
        <v>17</v>
      </c>
      <c r="G38" s="33">
        <v>98.21</v>
      </c>
      <c r="H38" s="33">
        <v>96.54</v>
      </c>
      <c r="I38" s="15">
        <v>-1.67</v>
      </c>
      <c r="J38" s="35">
        <f t="shared" si="1"/>
        <v>-1.67</v>
      </c>
      <c r="AG38" s="36"/>
      <c r="AH38" s="36"/>
    </row>
    <row r="39" spans="1:34" x14ac:dyDescent="0.25">
      <c r="A39" s="32" t="s">
        <v>32</v>
      </c>
      <c r="B39" s="34">
        <v>74.84</v>
      </c>
      <c r="C39" s="34">
        <v>76.2</v>
      </c>
      <c r="D39" s="15">
        <f t="shared" si="0"/>
        <v>1.3599999999999994</v>
      </c>
      <c r="E39" s="30">
        <v>8</v>
      </c>
      <c r="F39" s="32" t="s">
        <v>7</v>
      </c>
      <c r="G39" s="34">
        <v>98.9</v>
      </c>
      <c r="H39" s="34">
        <v>97.87</v>
      </c>
      <c r="I39" s="15">
        <v>-1.03</v>
      </c>
      <c r="J39" s="35">
        <f t="shared" si="1"/>
        <v>-1.03</v>
      </c>
      <c r="AG39" s="36"/>
      <c r="AH39" s="36"/>
    </row>
    <row r="40" spans="1:34" x14ac:dyDescent="0.25">
      <c r="A40" s="32" t="s">
        <v>33</v>
      </c>
      <c r="B40" s="34">
        <v>64.78</v>
      </c>
      <c r="C40" s="34">
        <v>63.93</v>
      </c>
      <c r="D40" s="15">
        <f t="shared" si="0"/>
        <v>-0.85000000000000142</v>
      </c>
      <c r="E40" s="30">
        <v>9</v>
      </c>
      <c r="F40" s="32" t="s">
        <v>33</v>
      </c>
      <c r="G40" s="34">
        <v>64.78</v>
      </c>
      <c r="H40" s="34">
        <v>63.93</v>
      </c>
      <c r="I40" s="15">
        <v>-0.83</v>
      </c>
      <c r="J40" s="35">
        <f t="shared" si="1"/>
        <v>-0.83</v>
      </c>
      <c r="AG40" s="36"/>
      <c r="AH40" s="36"/>
    </row>
    <row r="41" spans="1:34" x14ac:dyDescent="0.25">
      <c r="A41" s="32" t="s">
        <v>34</v>
      </c>
      <c r="B41" s="34">
        <v>77.05</v>
      </c>
      <c r="C41" s="34">
        <v>78.56</v>
      </c>
      <c r="D41" s="15">
        <f t="shared" si="0"/>
        <v>1.5100000000000051</v>
      </c>
      <c r="E41" s="30">
        <v>10</v>
      </c>
      <c r="F41" s="32" t="s">
        <v>4</v>
      </c>
      <c r="G41" s="33">
        <v>100</v>
      </c>
      <c r="H41" s="33">
        <v>99.66</v>
      </c>
      <c r="I41" s="15">
        <v>-0.34</v>
      </c>
      <c r="J41" s="35">
        <f t="shared" si="1"/>
        <v>-0.34</v>
      </c>
      <c r="AG41" s="36"/>
      <c r="AH41" s="36"/>
    </row>
    <row r="42" spans="1:34" x14ac:dyDescent="0.25">
      <c r="A42" s="32" t="s">
        <v>5</v>
      </c>
      <c r="B42" s="34">
        <v>76.45</v>
      </c>
      <c r="C42" s="34">
        <v>88.28</v>
      </c>
      <c r="D42" s="15">
        <f t="shared" si="0"/>
        <v>11.829999999999998</v>
      </c>
      <c r="E42" s="30">
        <v>11</v>
      </c>
      <c r="F42" s="32" t="s">
        <v>16</v>
      </c>
      <c r="G42" s="33">
        <v>80.08</v>
      </c>
      <c r="H42" s="33">
        <v>79.8</v>
      </c>
      <c r="I42" s="15">
        <v>-0.28000000000000003</v>
      </c>
      <c r="J42" s="35">
        <f t="shared" si="1"/>
        <v>-0.28000000000000003</v>
      </c>
      <c r="AG42" s="36"/>
      <c r="AH42" s="36"/>
    </row>
    <row r="43" spans="1:34" x14ac:dyDescent="0.25">
      <c r="A43" s="32" t="s">
        <v>6</v>
      </c>
      <c r="B43" s="34">
        <v>52.86</v>
      </c>
      <c r="C43" s="34">
        <v>50.87</v>
      </c>
      <c r="D43" s="15">
        <f t="shared" si="0"/>
        <v>-1.990000000000002</v>
      </c>
      <c r="E43" s="30">
        <v>12</v>
      </c>
      <c r="F43" s="32" t="s">
        <v>13</v>
      </c>
      <c r="G43" s="33">
        <v>95.58</v>
      </c>
      <c r="H43" s="33">
        <v>95.31</v>
      </c>
      <c r="I43" s="15">
        <v>-0.27</v>
      </c>
      <c r="J43" s="35">
        <f t="shared" si="1"/>
        <v>-0.27</v>
      </c>
      <c r="AG43" s="36"/>
      <c r="AH43" s="36"/>
    </row>
    <row r="44" spans="1:34" x14ac:dyDescent="0.25">
      <c r="A44" s="32" t="s">
        <v>7</v>
      </c>
      <c r="B44" s="34">
        <v>98.9</v>
      </c>
      <c r="C44" s="34">
        <v>97.87</v>
      </c>
      <c r="D44" s="15">
        <f t="shared" si="0"/>
        <v>-1.0300000000000011</v>
      </c>
      <c r="E44" s="30">
        <v>13</v>
      </c>
      <c r="F44" s="32" t="s">
        <v>8</v>
      </c>
      <c r="G44" s="34">
        <v>72.19</v>
      </c>
      <c r="H44" s="34">
        <v>72.569999999999993</v>
      </c>
      <c r="I44" s="15">
        <v>0.38</v>
      </c>
      <c r="J44" s="35" t="e">
        <f t="shared" si="1"/>
        <v>#N/A</v>
      </c>
      <c r="AG44" s="36"/>
      <c r="AH44" s="36"/>
    </row>
    <row r="45" spans="1:34" x14ac:dyDescent="0.25">
      <c r="A45" s="32" t="s">
        <v>8</v>
      </c>
      <c r="B45" s="34">
        <v>72.19</v>
      </c>
      <c r="C45" s="34">
        <v>72.569999999999993</v>
      </c>
      <c r="D45" s="15">
        <f t="shared" si="0"/>
        <v>0.37999999999999545</v>
      </c>
      <c r="E45" s="30">
        <v>14</v>
      </c>
      <c r="F45" s="32" t="s">
        <v>15</v>
      </c>
      <c r="G45" s="33">
        <v>98.53</v>
      </c>
      <c r="H45" s="33">
        <v>99.34</v>
      </c>
      <c r="I45" s="15">
        <v>0.81</v>
      </c>
      <c r="J45" s="35" t="e">
        <f t="shared" si="1"/>
        <v>#N/A</v>
      </c>
      <c r="AG45" s="36"/>
      <c r="AH45" s="36"/>
    </row>
    <row r="46" spans="1:34" x14ac:dyDescent="0.25">
      <c r="A46" s="32" t="s">
        <v>9</v>
      </c>
      <c r="B46" s="34">
        <v>85.25</v>
      </c>
      <c r="C46" s="34">
        <v>72.7</v>
      </c>
      <c r="D46" s="15">
        <f t="shared" si="0"/>
        <v>-12.549999999999997</v>
      </c>
      <c r="E46" s="30">
        <v>15</v>
      </c>
      <c r="F46" s="32" t="s">
        <v>2</v>
      </c>
      <c r="G46" s="33">
        <v>95.13</v>
      </c>
      <c r="H46" s="33">
        <v>96.08</v>
      </c>
      <c r="I46" s="15">
        <v>0.48000000000000398</v>
      </c>
      <c r="J46" s="35" t="e">
        <f t="shared" si="1"/>
        <v>#N/A</v>
      </c>
      <c r="AG46" s="36"/>
      <c r="AH46" s="36"/>
    </row>
    <row r="47" spans="1:34" x14ac:dyDescent="0.25">
      <c r="A47" s="32" t="s">
        <v>10</v>
      </c>
      <c r="B47" s="34">
        <v>98.05</v>
      </c>
      <c r="C47" s="34">
        <v>100</v>
      </c>
      <c r="D47" s="15">
        <f t="shared" si="0"/>
        <v>1.9500000000000028</v>
      </c>
      <c r="E47" s="30">
        <v>16</v>
      </c>
      <c r="F47" s="32" t="s">
        <v>32</v>
      </c>
      <c r="G47" s="34">
        <v>74.84</v>
      </c>
      <c r="H47" s="34">
        <v>76.2</v>
      </c>
      <c r="I47" s="15">
        <v>1.36</v>
      </c>
      <c r="J47" s="35" t="e">
        <f t="shared" si="1"/>
        <v>#N/A</v>
      </c>
      <c r="AG47" s="36"/>
      <c r="AH47" s="36"/>
    </row>
    <row r="48" spans="1:34" x14ac:dyDescent="0.25">
      <c r="A48" s="32" t="s">
        <v>11</v>
      </c>
      <c r="B48" s="34">
        <v>96.6</v>
      </c>
      <c r="C48" s="34">
        <v>99.07</v>
      </c>
      <c r="D48" s="15">
        <f t="shared" si="0"/>
        <v>2.4699999999999989</v>
      </c>
      <c r="E48" s="30">
        <v>17</v>
      </c>
      <c r="F48" s="32" t="s">
        <v>34</v>
      </c>
      <c r="G48" s="34">
        <v>77.05</v>
      </c>
      <c r="H48" s="34">
        <v>78.56</v>
      </c>
      <c r="I48" s="15">
        <v>1.51</v>
      </c>
      <c r="J48" s="35" t="e">
        <f t="shared" si="1"/>
        <v>#N/A</v>
      </c>
      <c r="AG48" s="36"/>
      <c r="AH48" s="36"/>
    </row>
    <row r="49" spans="1:34" x14ac:dyDescent="0.25">
      <c r="A49" s="32" t="s">
        <v>12</v>
      </c>
      <c r="B49" s="34">
        <v>83.22</v>
      </c>
      <c r="C49" s="34">
        <v>67.59</v>
      </c>
      <c r="D49" s="15">
        <f t="shared" si="0"/>
        <v>-15.629999999999995</v>
      </c>
      <c r="E49" s="30">
        <v>18</v>
      </c>
      <c r="F49" s="32" t="s">
        <v>3</v>
      </c>
      <c r="G49" s="33">
        <v>65.099999999999994</v>
      </c>
      <c r="H49" s="33">
        <v>66.709999999999994</v>
      </c>
      <c r="I49" s="15">
        <v>1.61</v>
      </c>
      <c r="J49" s="35" t="e">
        <f t="shared" si="1"/>
        <v>#N/A</v>
      </c>
      <c r="AG49" s="36"/>
      <c r="AH49" s="36"/>
    </row>
    <row r="50" spans="1:34" x14ac:dyDescent="0.25">
      <c r="A50" s="32" t="s">
        <v>35</v>
      </c>
      <c r="B50" s="33">
        <v>82.37</v>
      </c>
      <c r="C50" s="33">
        <v>90.51</v>
      </c>
      <c r="D50" s="15">
        <f t="shared" si="0"/>
        <v>8.14</v>
      </c>
      <c r="E50" s="30">
        <v>19</v>
      </c>
      <c r="F50" s="32" t="s">
        <v>19</v>
      </c>
      <c r="G50" s="33">
        <v>96.65</v>
      </c>
      <c r="H50" s="33">
        <v>98.31</v>
      </c>
      <c r="I50" s="15">
        <v>1.66</v>
      </c>
      <c r="J50" s="35" t="e">
        <f t="shared" si="1"/>
        <v>#N/A</v>
      </c>
      <c r="AG50" s="36"/>
      <c r="AH50" s="36"/>
    </row>
    <row r="51" spans="1:34" x14ac:dyDescent="0.25">
      <c r="A51" s="32" t="s">
        <v>13</v>
      </c>
      <c r="B51" s="33">
        <v>95.58</v>
      </c>
      <c r="C51" s="33">
        <v>95.31</v>
      </c>
      <c r="D51" s="15">
        <f t="shared" si="0"/>
        <v>-0.26999999999999602</v>
      </c>
      <c r="E51" s="30">
        <v>20</v>
      </c>
      <c r="F51" s="32" t="s">
        <v>10</v>
      </c>
      <c r="G51" s="34">
        <v>98.05</v>
      </c>
      <c r="H51" s="34">
        <v>100</v>
      </c>
      <c r="I51" s="15">
        <v>1.95</v>
      </c>
      <c r="J51" s="35" t="e">
        <f t="shared" si="1"/>
        <v>#N/A</v>
      </c>
      <c r="AG51" s="36"/>
      <c r="AH51" s="36"/>
    </row>
    <row r="52" spans="1:34" x14ac:dyDescent="0.25">
      <c r="A52" s="32" t="s">
        <v>14</v>
      </c>
      <c r="B52" s="33">
        <v>79.66</v>
      </c>
      <c r="C52" s="33">
        <v>83.55</v>
      </c>
      <c r="D52" s="15">
        <f t="shared" si="0"/>
        <v>3.8900000000000006</v>
      </c>
      <c r="E52" s="30">
        <v>21</v>
      </c>
      <c r="F52" s="32" t="s">
        <v>31</v>
      </c>
      <c r="G52" s="34">
        <v>93.92</v>
      </c>
      <c r="H52" s="34">
        <v>96.17</v>
      </c>
      <c r="I52" s="15">
        <v>2.25</v>
      </c>
      <c r="J52" s="35" t="e">
        <f t="shared" si="1"/>
        <v>#N/A</v>
      </c>
      <c r="AG52" s="36"/>
      <c r="AH52" s="36"/>
    </row>
    <row r="53" spans="1:34" x14ac:dyDescent="0.25">
      <c r="A53" s="32" t="s">
        <v>15</v>
      </c>
      <c r="B53" s="33">
        <v>98.53</v>
      </c>
      <c r="C53" s="33">
        <v>99.34</v>
      </c>
      <c r="D53" s="15">
        <f t="shared" si="0"/>
        <v>0.81000000000000227</v>
      </c>
      <c r="E53" s="30">
        <v>22</v>
      </c>
      <c r="F53" s="32" t="s">
        <v>11</v>
      </c>
      <c r="G53" s="34">
        <v>96.6</v>
      </c>
      <c r="H53" s="34">
        <v>99.07</v>
      </c>
      <c r="I53" s="15">
        <v>2.4700000000000002</v>
      </c>
      <c r="J53" s="35" t="e">
        <f t="shared" si="1"/>
        <v>#N/A</v>
      </c>
      <c r="AG53" s="36"/>
      <c r="AH53" s="36"/>
    </row>
    <row r="54" spans="1:34" x14ac:dyDescent="0.25">
      <c r="A54" s="32" t="s">
        <v>16</v>
      </c>
      <c r="B54" s="33">
        <v>80.08</v>
      </c>
      <c r="C54" s="33">
        <v>79.8</v>
      </c>
      <c r="D54" s="15">
        <f t="shared" si="0"/>
        <v>-0.28000000000000114</v>
      </c>
      <c r="E54" s="30">
        <v>23</v>
      </c>
      <c r="F54" s="32" t="s">
        <v>14</v>
      </c>
      <c r="G54" s="33">
        <v>79.66</v>
      </c>
      <c r="H54" s="33">
        <v>83.55</v>
      </c>
      <c r="I54" s="15">
        <v>3.89</v>
      </c>
      <c r="J54" s="35" t="e">
        <f t="shared" si="1"/>
        <v>#N/A</v>
      </c>
      <c r="AG54" s="36"/>
      <c r="AH54" s="36"/>
    </row>
    <row r="55" spans="1:34" x14ac:dyDescent="0.25">
      <c r="A55" s="32" t="s">
        <v>17</v>
      </c>
      <c r="B55" s="33">
        <v>98.21</v>
      </c>
      <c r="C55" s="33">
        <v>96.54</v>
      </c>
      <c r="D55" s="15">
        <f t="shared" si="0"/>
        <v>-1.6699999999999875</v>
      </c>
      <c r="E55" s="30">
        <v>24</v>
      </c>
      <c r="F55" s="32" t="s">
        <v>35</v>
      </c>
      <c r="G55" s="33">
        <v>82.37</v>
      </c>
      <c r="H55" s="33">
        <v>90.51</v>
      </c>
      <c r="I55" s="15">
        <v>8.14</v>
      </c>
      <c r="J55" s="35" t="e">
        <f t="shared" si="1"/>
        <v>#N/A</v>
      </c>
      <c r="AG55" s="36"/>
      <c r="AH55" s="36"/>
    </row>
    <row r="56" spans="1:34" x14ac:dyDescent="0.25">
      <c r="A56" s="32" t="s">
        <v>18</v>
      </c>
      <c r="B56" s="33">
        <v>76.67</v>
      </c>
      <c r="C56" s="33">
        <v>66.930000000000007</v>
      </c>
      <c r="D56" s="15">
        <f t="shared" si="0"/>
        <v>-9.7399999999999949</v>
      </c>
      <c r="E56" s="30">
        <v>25</v>
      </c>
      <c r="F56" s="32" t="s">
        <v>0</v>
      </c>
      <c r="G56" s="33">
        <v>66.569999999999993</v>
      </c>
      <c r="H56" s="33">
        <v>76.19</v>
      </c>
      <c r="I56" s="15">
        <v>9.6199999999999992</v>
      </c>
      <c r="J56" s="35" t="e">
        <f t="shared" si="1"/>
        <v>#N/A</v>
      </c>
      <c r="AG56" s="36"/>
      <c r="AH56" s="36"/>
    </row>
    <row r="57" spans="1:34" x14ac:dyDescent="0.25">
      <c r="A57" s="37" t="s">
        <v>19</v>
      </c>
      <c r="B57" s="38">
        <v>96.65</v>
      </c>
      <c r="C57" s="38">
        <v>98.31</v>
      </c>
      <c r="D57" s="39">
        <f t="shared" si="0"/>
        <v>1.6599999999999966</v>
      </c>
      <c r="E57" s="40">
        <v>26</v>
      </c>
      <c r="F57" s="32" t="s">
        <v>5</v>
      </c>
      <c r="G57" s="34">
        <v>76.45</v>
      </c>
      <c r="H57" s="34">
        <v>88.28</v>
      </c>
      <c r="I57" s="15">
        <v>11.83</v>
      </c>
      <c r="J57" s="35" t="e">
        <f t="shared" si="1"/>
        <v>#N/A</v>
      </c>
      <c r="AG57" s="36"/>
      <c r="AH57" s="36"/>
    </row>
    <row r="58" spans="1:34" x14ac:dyDescent="0.25">
      <c r="A58" s="41" t="s">
        <v>36</v>
      </c>
      <c r="B58" s="42">
        <f>SUM(B32:B57)/26</f>
        <v>83.205384615384617</v>
      </c>
      <c r="C58" s="42">
        <f>SUM(C32:C57)/26</f>
        <v>82.953846153846129</v>
      </c>
      <c r="D58" s="43">
        <f>SUM(D32:D57)/26</f>
        <v>-0.25153846153846071</v>
      </c>
      <c r="E58" s="28"/>
      <c r="F58" s="28"/>
      <c r="G58" s="28"/>
      <c r="H58" s="28"/>
      <c r="I58" s="28"/>
      <c r="J58" s="28"/>
    </row>
    <row r="59" spans="1:34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</row>
    <row r="60" spans="1:34" x14ac:dyDescent="0.25">
      <c r="A60" s="25" t="s">
        <v>37</v>
      </c>
      <c r="B60" s="26"/>
      <c r="C60" s="26"/>
      <c r="D60" s="26"/>
      <c r="E60" s="26"/>
      <c r="F60" s="26" t="s">
        <v>38</v>
      </c>
      <c r="G60" s="26"/>
      <c r="H60" s="26"/>
      <c r="I60" s="27"/>
      <c r="J60" s="28"/>
    </row>
    <row r="61" spans="1:34" ht="48" customHeight="1" x14ac:dyDescent="0.25">
      <c r="A61" s="44" t="s">
        <v>40</v>
      </c>
      <c r="B61" s="9" t="s">
        <v>27</v>
      </c>
      <c r="C61" s="9" t="s">
        <v>28</v>
      </c>
      <c r="D61" s="9" t="s">
        <v>29</v>
      </c>
      <c r="E61" s="30"/>
      <c r="F61" s="45" t="s">
        <v>40</v>
      </c>
      <c r="G61" s="9" t="s">
        <v>27</v>
      </c>
      <c r="H61" s="9" t="s">
        <v>28</v>
      </c>
      <c r="I61" s="9" t="s">
        <v>29</v>
      </c>
      <c r="J61" s="28"/>
    </row>
    <row r="62" spans="1:34" x14ac:dyDescent="0.25">
      <c r="A62" s="46" t="s">
        <v>0</v>
      </c>
      <c r="B62" s="33">
        <v>86.31</v>
      </c>
      <c r="C62" s="33">
        <v>87.63</v>
      </c>
      <c r="D62" s="47">
        <f t="shared" ref="D62:D87" si="2">$C62-$B62</f>
        <v>1.3199999999999932</v>
      </c>
      <c r="E62" s="30">
        <v>1</v>
      </c>
      <c r="F62" s="46" t="s">
        <v>9</v>
      </c>
      <c r="G62" s="33">
        <v>89.15</v>
      </c>
      <c r="H62" s="33">
        <v>83.19</v>
      </c>
      <c r="I62" s="47">
        <v>-5.96</v>
      </c>
      <c r="J62" s="35">
        <f t="shared" ref="J62:J87" si="3">IF(I62&gt;0,(NA()),I62)</f>
        <v>-5.96</v>
      </c>
    </row>
    <row r="63" spans="1:34" x14ac:dyDescent="0.25">
      <c r="A63" s="32" t="s">
        <v>1</v>
      </c>
      <c r="B63" s="34">
        <v>72.540000000000006</v>
      </c>
      <c r="C63" s="34">
        <v>82.59</v>
      </c>
      <c r="D63" s="47">
        <f t="shared" si="2"/>
        <v>10.049999999999997</v>
      </c>
      <c r="E63" s="30">
        <v>2</v>
      </c>
      <c r="F63" s="46" t="s">
        <v>18</v>
      </c>
      <c r="G63" s="33">
        <v>83.7</v>
      </c>
      <c r="H63" s="33">
        <v>81.31</v>
      </c>
      <c r="I63" s="47">
        <v>-2.39</v>
      </c>
      <c r="J63" s="35">
        <f t="shared" si="3"/>
        <v>-2.39</v>
      </c>
    </row>
    <row r="64" spans="1:34" x14ac:dyDescent="0.25">
      <c r="A64" s="32" t="s">
        <v>2</v>
      </c>
      <c r="B64" s="34">
        <v>95.27</v>
      </c>
      <c r="C64" s="34">
        <v>97.35</v>
      </c>
      <c r="D64" s="47">
        <f t="shared" si="2"/>
        <v>2.0799999999999983</v>
      </c>
      <c r="E64" s="30">
        <v>3</v>
      </c>
      <c r="F64" s="32" t="s">
        <v>12</v>
      </c>
      <c r="G64" s="33">
        <v>83.75</v>
      </c>
      <c r="H64" s="33">
        <v>82.49</v>
      </c>
      <c r="I64" s="47">
        <v>-1.26</v>
      </c>
      <c r="J64" s="35">
        <f t="shared" si="3"/>
        <v>-1.26</v>
      </c>
    </row>
    <row r="65" spans="1:10" x14ac:dyDescent="0.25">
      <c r="A65" s="32" t="s">
        <v>3</v>
      </c>
      <c r="B65" s="34">
        <v>76.790000000000006</v>
      </c>
      <c r="C65" s="34">
        <v>78.72</v>
      </c>
      <c r="D65" s="47">
        <f t="shared" si="2"/>
        <v>1.9299999999999926</v>
      </c>
      <c r="E65" s="30">
        <v>4</v>
      </c>
      <c r="F65" s="32" t="s">
        <v>7</v>
      </c>
      <c r="G65" s="34">
        <v>98.14</v>
      </c>
      <c r="H65" s="34">
        <v>98.57</v>
      </c>
      <c r="I65" s="47">
        <v>0.43</v>
      </c>
      <c r="J65" s="35" t="e">
        <f t="shared" si="3"/>
        <v>#N/A</v>
      </c>
    </row>
    <row r="66" spans="1:10" x14ac:dyDescent="0.25">
      <c r="A66" s="32" t="s">
        <v>4</v>
      </c>
      <c r="B66" s="34">
        <v>96.51</v>
      </c>
      <c r="C66" s="34">
        <v>98.64</v>
      </c>
      <c r="D66" s="47">
        <f t="shared" si="2"/>
        <v>2.1299999999999955</v>
      </c>
      <c r="E66" s="30">
        <v>5</v>
      </c>
      <c r="F66" s="32" t="s">
        <v>16</v>
      </c>
      <c r="G66" s="34">
        <v>74.930000000000007</v>
      </c>
      <c r="H66" s="34">
        <v>75.95</v>
      </c>
      <c r="I66" s="47">
        <v>1.02</v>
      </c>
      <c r="J66" s="35" t="e">
        <f t="shared" si="3"/>
        <v>#N/A</v>
      </c>
    </row>
    <row r="67" spans="1:10" x14ac:dyDescent="0.25">
      <c r="A67" s="32" t="s">
        <v>30</v>
      </c>
      <c r="B67" s="34">
        <v>81.73</v>
      </c>
      <c r="C67" s="34">
        <v>84.69</v>
      </c>
      <c r="D67" s="47">
        <f t="shared" si="2"/>
        <v>2.9599999999999937</v>
      </c>
      <c r="E67" s="30">
        <v>6</v>
      </c>
      <c r="F67" s="32" t="s">
        <v>15</v>
      </c>
      <c r="G67" s="34">
        <v>96.77</v>
      </c>
      <c r="H67" s="34">
        <v>98.01</v>
      </c>
      <c r="I67" s="47">
        <v>1.24</v>
      </c>
      <c r="J67" s="35" t="e">
        <f t="shared" si="3"/>
        <v>#N/A</v>
      </c>
    </row>
    <row r="68" spans="1:10" x14ac:dyDescent="0.25">
      <c r="A68" s="32" t="s">
        <v>31</v>
      </c>
      <c r="B68" s="34">
        <v>96.26</v>
      </c>
      <c r="C68" s="34">
        <v>97.71</v>
      </c>
      <c r="D68" s="47">
        <f t="shared" si="2"/>
        <v>1.4499999999999886</v>
      </c>
      <c r="E68" s="30">
        <v>7</v>
      </c>
      <c r="F68" s="32" t="s">
        <v>0</v>
      </c>
      <c r="G68" s="34">
        <v>86.31</v>
      </c>
      <c r="H68" s="34">
        <v>87.63</v>
      </c>
      <c r="I68" s="47">
        <v>1.32</v>
      </c>
      <c r="J68" s="35" t="e">
        <f t="shared" si="3"/>
        <v>#N/A</v>
      </c>
    </row>
    <row r="69" spans="1:10" x14ac:dyDescent="0.25">
      <c r="A69" s="32" t="s">
        <v>32</v>
      </c>
      <c r="B69" s="34">
        <v>82.83</v>
      </c>
      <c r="C69" s="34">
        <v>86.47</v>
      </c>
      <c r="D69" s="47">
        <f t="shared" si="2"/>
        <v>3.6400000000000006</v>
      </c>
      <c r="E69" s="30">
        <v>8</v>
      </c>
      <c r="F69" s="46" t="s">
        <v>31</v>
      </c>
      <c r="G69" s="33">
        <v>96.26</v>
      </c>
      <c r="H69" s="33">
        <v>97.71</v>
      </c>
      <c r="I69" s="47">
        <v>1.45</v>
      </c>
      <c r="J69" s="35" t="e">
        <f t="shared" si="3"/>
        <v>#N/A</v>
      </c>
    </row>
    <row r="70" spans="1:10" x14ac:dyDescent="0.25">
      <c r="A70" s="32" t="s">
        <v>33</v>
      </c>
      <c r="B70" s="34">
        <v>82.51</v>
      </c>
      <c r="C70" s="34">
        <v>87.09</v>
      </c>
      <c r="D70" s="47">
        <f t="shared" si="2"/>
        <v>4.5799999999999983</v>
      </c>
      <c r="E70" s="30">
        <v>9</v>
      </c>
      <c r="F70" s="46" t="s">
        <v>19</v>
      </c>
      <c r="G70" s="33">
        <v>97.19</v>
      </c>
      <c r="H70" s="33">
        <v>98.77</v>
      </c>
      <c r="I70" s="47">
        <v>1.58</v>
      </c>
      <c r="J70" s="35" t="e">
        <f t="shared" si="3"/>
        <v>#N/A</v>
      </c>
    </row>
    <row r="71" spans="1:10" x14ac:dyDescent="0.25">
      <c r="A71" s="32" t="s">
        <v>34</v>
      </c>
      <c r="B71" s="34">
        <v>83.25</v>
      </c>
      <c r="C71" s="34">
        <v>85.9</v>
      </c>
      <c r="D71" s="47">
        <f t="shared" si="2"/>
        <v>2.6500000000000057</v>
      </c>
      <c r="E71" s="30">
        <v>10</v>
      </c>
      <c r="F71" s="46" t="s">
        <v>3</v>
      </c>
      <c r="G71" s="33">
        <v>76.790000000000006</v>
      </c>
      <c r="H71" s="33">
        <v>78.72</v>
      </c>
      <c r="I71" s="47">
        <v>1.93</v>
      </c>
      <c r="J71" s="35" t="e">
        <f t="shared" si="3"/>
        <v>#N/A</v>
      </c>
    </row>
    <row r="72" spans="1:10" x14ac:dyDescent="0.25">
      <c r="A72" s="32" t="s">
        <v>5</v>
      </c>
      <c r="B72" s="34">
        <v>70.88</v>
      </c>
      <c r="C72" s="34">
        <v>84.57</v>
      </c>
      <c r="D72" s="47">
        <f t="shared" si="2"/>
        <v>13.689999999999998</v>
      </c>
      <c r="E72" s="30">
        <v>11</v>
      </c>
      <c r="F72" s="32" t="s">
        <v>2</v>
      </c>
      <c r="G72" s="34">
        <v>95.27</v>
      </c>
      <c r="H72" s="34">
        <v>97.35</v>
      </c>
      <c r="I72" s="47">
        <v>2.08</v>
      </c>
      <c r="J72" s="35" t="e">
        <f t="shared" si="3"/>
        <v>#N/A</v>
      </c>
    </row>
    <row r="73" spans="1:10" x14ac:dyDescent="0.25">
      <c r="A73" s="32" t="s">
        <v>6</v>
      </c>
      <c r="B73" s="34">
        <v>59.43</v>
      </c>
      <c r="C73" s="34">
        <v>64.87</v>
      </c>
      <c r="D73" s="47">
        <f t="shared" si="2"/>
        <v>5.4400000000000048</v>
      </c>
      <c r="E73" s="30">
        <v>12</v>
      </c>
      <c r="F73" s="32" t="s">
        <v>4</v>
      </c>
      <c r="G73" s="34">
        <v>96.51</v>
      </c>
      <c r="H73" s="34">
        <v>98.64</v>
      </c>
      <c r="I73" s="47">
        <v>2.13</v>
      </c>
      <c r="J73" s="35" t="e">
        <f t="shared" si="3"/>
        <v>#N/A</v>
      </c>
    </row>
    <row r="74" spans="1:10" x14ac:dyDescent="0.25">
      <c r="A74" s="32" t="s">
        <v>7</v>
      </c>
      <c r="B74" s="34">
        <v>98.14</v>
      </c>
      <c r="C74" s="34">
        <v>98.57</v>
      </c>
      <c r="D74" s="47">
        <f t="shared" si="2"/>
        <v>0.42999999999999261</v>
      </c>
      <c r="E74" s="30">
        <v>13</v>
      </c>
      <c r="F74" s="46" t="s">
        <v>34</v>
      </c>
      <c r="G74" s="33">
        <v>83.25</v>
      </c>
      <c r="H74" s="33">
        <v>85.9</v>
      </c>
      <c r="I74" s="47">
        <v>2.65</v>
      </c>
      <c r="J74" s="35" t="e">
        <f t="shared" si="3"/>
        <v>#N/A</v>
      </c>
    </row>
    <row r="75" spans="1:10" x14ac:dyDescent="0.25">
      <c r="A75" s="32" t="s">
        <v>8</v>
      </c>
      <c r="B75" s="34">
        <v>76.08</v>
      </c>
      <c r="C75" s="34">
        <v>79.83</v>
      </c>
      <c r="D75" s="47">
        <f t="shared" si="2"/>
        <v>3.75</v>
      </c>
      <c r="E75" s="30">
        <v>14</v>
      </c>
      <c r="F75" s="32" t="s">
        <v>13</v>
      </c>
      <c r="G75" s="34">
        <v>95.84</v>
      </c>
      <c r="H75" s="34">
        <v>98.57</v>
      </c>
      <c r="I75" s="47">
        <v>2.73</v>
      </c>
      <c r="J75" s="35" t="e">
        <f t="shared" si="3"/>
        <v>#N/A</v>
      </c>
    </row>
    <row r="76" spans="1:10" x14ac:dyDescent="0.25">
      <c r="A76" s="32" t="s">
        <v>9</v>
      </c>
      <c r="B76" s="34">
        <v>89.15</v>
      </c>
      <c r="C76" s="34">
        <v>83.19</v>
      </c>
      <c r="D76" s="15">
        <f t="shared" si="2"/>
        <v>-5.960000000000008</v>
      </c>
      <c r="E76" s="30">
        <v>15</v>
      </c>
      <c r="F76" s="32" t="s">
        <v>17</v>
      </c>
      <c r="G76" s="34">
        <v>95.09</v>
      </c>
      <c r="H76" s="34">
        <v>98.01</v>
      </c>
      <c r="I76" s="47">
        <v>2.92</v>
      </c>
      <c r="J76" s="35" t="e">
        <f t="shared" si="3"/>
        <v>#N/A</v>
      </c>
    </row>
    <row r="77" spans="1:10" x14ac:dyDescent="0.25">
      <c r="A77" s="46" t="s">
        <v>10</v>
      </c>
      <c r="B77" s="33">
        <v>95.23</v>
      </c>
      <c r="C77" s="33">
        <v>98.17</v>
      </c>
      <c r="D77" s="47">
        <f t="shared" si="2"/>
        <v>2.9399999999999977</v>
      </c>
      <c r="E77" s="30">
        <v>16</v>
      </c>
      <c r="F77" s="32" t="s">
        <v>10</v>
      </c>
      <c r="G77" s="34">
        <v>95.23</v>
      </c>
      <c r="H77" s="34">
        <v>98.17</v>
      </c>
      <c r="I77" s="47">
        <v>2.94</v>
      </c>
      <c r="J77" s="35" t="e">
        <f t="shared" si="3"/>
        <v>#N/A</v>
      </c>
    </row>
    <row r="78" spans="1:10" x14ac:dyDescent="0.25">
      <c r="A78" s="46" t="s">
        <v>11</v>
      </c>
      <c r="B78" s="33">
        <v>78.459999999999994</v>
      </c>
      <c r="C78" s="33">
        <v>98.68</v>
      </c>
      <c r="D78" s="47">
        <f t="shared" si="2"/>
        <v>20.220000000000013</v>
      </c>
      <c r="E78" s="30">
        <v>17</v>
      </c>
      <c r="F78" s="32" t="s">
        <v>30</v>
      </c>
      <c r="G78" s="34">
        <v>81.73</v>
      </c>
      <c r="H78" s="34">
        <v>84.69</v>
      </c>
      <c r="I78" s="47">
        <v>2.96</v>
      </c>
      <c r="J78" s="35" t="e">
        <f t="shared" si="3"/>
        <v>#N/A</v>
      </c>
    </row>
    <row r="79" spans="1:10" x14ac:dyDescent="0.25">
      <c r="A79" s="46" t="s">
        <v>12</v>
      </c>
      <c r="B79" s="33">
        <v>83.75</v>
      </c>
      <c r="C79" s="33">
        <v>82.49</v>
      </c>
      <c r="D79" s="15">
        <f t="shared" si="2"/>
        <v>-1.2600000000000051</v>
      </c>
      <c r="E79" s="30">
        <v>18</v>
      </c>
      <c r="F79" s="46" t="s">
        <v>32</v>
      </c>
      <c r="G79" s="33">
        <v>82.83</v>
      </c>
      <c r="H79" s="33">
        <v>86.47</v>
      </c>
      <c r="I79" s="47">
        <v>3.64</v>
      </c>
      <c r="J79" s="35" t="e">
        <f t="shared" si="3"/>
        <v>#N/A</v>
      </c>
    </row>
    <row r="80" spans="1:10" x14ac:dyDescent="0.25">
      <c r="A80" s="46" t="s">
        <v>35</v>
      </c>
      <c r="B80" s="33">
        <v>81.03</v>
      </c>
      <c r="C80" s="33">
        <v>87.74</v>
      </c>
      <c r="D80" s="47">
        <f t="shared" si="2"/>
        <v>6.7099999999999937</v>
      </c>
      <c r="E80" s="30">
        <v>19</v>
      </c>
      <c r="F80" s="32" t="s">
        <v>8</v>
      </c>
      <c r="G80" s="34">
        <v>76.08</v>
      </c>
      <c r="H80" s="34">
        <v>79.83</v>
      </c>
      <c r="I80" s="47">
        <v>3.75</v>
      </c>
      <c r="J80" s="35" t="e">
        <f t="shared" si="3"/>
        <v>#N/A</v>
      </c>
    </row>
    <row r="81" spans="1:10" x14ac:dyDescent="0.25">
      <c r="A81" s="46" t="s">
        <v>13</v>
      </c>
      <c r="B81" s="33">
        <v>95.84</v>
      </c>
      <c r="C81" s="33">
        <v>98.57</v>
      </c>
      <c r="D81" s="47">
        <f t="shared" si="2"/>
        <v>2.7299999999999898</v>
      </c>
      <c r="E81" s="30">
        <v>20</v>
      </c>
      <c r="F81" s="32" t="s">
        <v>33</v>
      </c>
      <c r="G81" s="34">
        <v>82.51</v>
      </c>
      <c r="H81" s="34">
        <v>87.09</v>
      </c>
      <c r="I81" s="47">
        <v>4.58</v>
      </c>
      <c r="J81" s="35" t="e">
        <f t="shared" si="3"/>
        <v>#N/A</v>
      </c>
    </row>
    <row r="82" spans="1:10" x14ac:dyDescent="0.25">
      <c r="A82" s="46" t="s">
        <v>14</v>
      </c>
      <c r="B82" s="33">
        <v>82.67</v>
      </c>
      <c r="C82" s="33">
        <v>89.18</v>
      </c>
      <c r="D82" s="47">
        <f t="shared" si="2"/>
        <v>6.5100000000000051</v>
      </c>
      <c r="E82" s="30">
        <v>21</v>
      </c>
      <c r="F82" s="46" t="s">
        <v>6</v>
      </c>
      <c r="G82" s="33">
        <v>59.43</v>
      </c>
      <c r="H82" s="33">
        <v>64.87</v>
      </c>
      <c r="I82" s="47">
        <v>5.44</v>
      </c>
      <c r="J82" s="35" t="e">
        <f t="shared" si="3"/>
        <v>#N/A</v>
      </c>
    </row>
    <row r="83" spans="1:10" x14ac:dyDescent="0.25">
      <c r="A83" s="46" t="s">
        <v>15</v>
      </c>
      <c r="B83" s="33">
        <v>96.77</v>
      </c>
      <c r="C83" s="33">
        <v>98.01</v>
      </c>
      <c r="D83" s="47">
        <f t="shared" si="2"/>
        <v>1.2400000000000091</v>
      </c>
      <c r="E83" s="30">
        <v>22</v>
      </c>
      <c r="F83" s="46" t="s">
        <v>14</v>
      </c>
      <c r="G83" s="33">
        <v>82.67</v>
      </c>
      <c r="H83" s="33">
        <v>89.18</v>
      </c>
      <c r="I83" s="47">
        <v>6.51</v>
      </c>
      <c r="J83" s="35" t="e">
        <f t="shared" si="3"/>
        <v>#N/A</v>
      </c>
    </row>
    <row r="84" spans="1:10" x14ac:dyDescent="0.25">
      <c r="A84" s="46" t="s">
        <v>16</v>
      </c>
      <c r="B84" s="33">
        <v>74.930000000000007</v>
      </c>
      <c r="C84" s="33">
        <v>75.95</v>
      </c>
      <c r="D84" s="47">
        <f t="shared" si="2"/>
        <v>1.019999999999996</v>
      </c>
      <c r="E84" s="30">
        <v>23</v>
      </c>
      <c r="F84" s="46" t="s">
        <v>35</v>
      </c>
      <c r="G84" s="33">
        <v>81.03</v>
      </c>
      <c r="H84" s="33">
        <v>87.74</v>
      </c>
      <c r="I84" s="47">
        <v>6.71</v>
      </c>
      <c r="J84" s="35" t="e">
        <f t="shared" si="3"/>
        <v>#N/A</v>
      </c>
    </row>
    <row r="85" spans="1:10" x14ac:dyDescent="0.25">
      <c r="A85" s="46" t="s">
        <v>17</v>
      </c>
      <c r="B85" s="33">
        <v>95.09</v>
      </c>
      <c r="C85" s="33">
        <v>98.01</v>
      </c>
      <c r="D85" s="47">
        <f t="shared" si="2"/>
        <v>2.9200000000000017</v>
      </c>
      <c r="E85" s="30">
        <v>24</v>
      </c>
      <c r="F85" s="46" t="s">
        <v>1</v>
      </c>
      <c r="G85" s="33">
        <v>72.540000000000006</v>
      </c>
      <c r="H85" s="33">
        <v>82.59</v>
      </c>
      <c r="I85" s="47">
        <v>10.050000000000001</v>
      </c>
      <c r="J85" s="35" t="e">
        <f t="shared" si="3"/>
        <v>#N/A</v>
      </c>
    </row>
    <row r="86" spans="1:10" x14ac:dyDescent="0.25">
      <c r="A86" s="46" t="s">
        <v>18</v>
      </c>
      <c r="B86" s="33">
        <v>83.7</v>
      </c>
      <c r="C86" s="33">
        <v>81.31</v>
      </c>
      <c r="D86" s="15">
        <f t="shared" si="2"/>
        <v>-2.3900000000000006</v>
      </c>
      <c r="E86" s="30">
        <v>25</v>
      </c>
      <c r="F86" s="32" t="s">
        <v>5</v>
      </c>
      <c r="G86" s="34">
        <v>70.88</v>
      </c>
      <c r="H86" s="34">
        <v>84.57</v>
      </c>
      <c r="I86" s="47">
        <v>13.69</v>
      </c>
      <c r="J86" s="35" t="e">
        <f t="shared" si="3"/>
        <v>#N/A</v>
      </c>
    </row>
    <row r="87" spans="1:10" x14ac:dyDescent="0.25">
      <c r="A87" s="48" t="s">
        <v>19</v>
      </c>
      <c r="B87" s="38">
        <v>97.19</v>
      </c>
      <c r="C87" s="38">
        <v>98.77</v>
      </c>
      <c r="D87" s="47">
        <f t="shared" si="2"/>
        <v>1.5799999999999983</v>
      </c>
      <c r="E87" s="40">
        <v>26</v>
      </c>
      <c r="F87" s="46" t="s">
        <v>11</v>
      </c>
      <c r="G87" s="33">
        <v>78.459999999999994</v>
      </c>
      <c r="H87" s="33">
        <v>98.68</v>
      </c>
      <c r="I87" s="47">
        <v>20.22</v>
      </c>
      <c r="J87" s="35" t="e">
        <f t="shared" si="3"/>
        <v>#N/A</v>
      </c>
    </row>
    <row r="88" spans="1:10" x14ac:dyDescent="0.25">
      <c r="A88" s="41" t="s">
        <v>36</v>
      </c>
      <c r="B88" s="49">
        <f>SUM(B62:B87)/26</f>
        <v>85.09</v>
      </c>
      <c r="C88" s="49">
        <f>SUM(C62:C87)/26</f>
        <v>88.642307692307696</v>
      </c>
      <c r="D88" s="50">
        <f>SUM(D62:D87)/26</f>
        <v>3.5523076923076902</v>
      </c>
      <c r="E88" s="28"/>
      <c r="F88" s="28"/>
      <c r="G88" s="28"/>
      <c r="H88" s="28"/>
      <c r="I88" s="28"/>
      <c r="J88" s="28"/>
    </row>
    <row r="89" spans="1:10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 x14ac:dyDescent="0.25">
      <c r="A90" s="26" t="s">
        <v>38</v>
      </c>
      <c r="B90" s="30"/>
      <c r="C90" s="30"/>
      <c r="D90" s="30"/>
    </row>
    <row r="91" spans="1:10" ht="63.75" customHeight="1" x14ac:dyDescent="0.25">
      <c r="A91" s="45" t="s">
        <v>41</v>
      </c>
      <c r="B91" s="9" t="s">
        <v>27</v>
      </c>
      <c r="C91" s="9" t="s">
        <v>28</v>
      </c>
      <c r="D91" s="9" t="s">
        <v>29</v>
      </c>
      <c r="E91" s="51" t="s">
        <v>42</v>
      </c>
    </row>
    <row r="92" spans="1:10" x14ac:dyDescent="0.25">
      <c r="A92" s="52" t="s">
        <v>18</v>
      </c>
      <c r="B92" s="34">
        <v>78.56</v>
      </c>
      <c r="C92" s="34">
        <v>65.489999999999995</v>
      </c>
      <c r="D92" s="47">
        <f t="shared" ref="D92:D117" si="4">$C92-$B92</f>
        <v>-13.070000000000007</v>
      </c>
      <c r="E92" s="53" t="e">
        <f>IF(D91&gt;0,(NA()),D91)</f>
        <v>#N/A</v>
      </c>
    </row>
    <row r="93" spans="1:10" x14ac:dyDescent="0.25">
      <c r="A93" s="52" t="s">
        <v>34</v>
      </c>
      <c r="B93" s="34">
        <v>64.92</v>
      </c>
      <c r="C93" s="34">
        <v>52.5</v>
      </c>
      <c r="D93" s="47">
        <f t="shared" si="4"/>
        <v>-12.420000000000002</v>
      </c>
      <c r="E93" s="53">
        <f>IF(D92&gt;0,(NA()),D92)</f>
        <v>-13.070000000000007</v>
      </c>
    </row>
    <row r="94" spans="1:10" x14ac:dyDescent="0.25">
      <c r="A94" s="52" t="s">
        <v>7</v>
      </c>
      <c r="B94" s="33">
        <v>94.52</v>
      </c>
      <c r="C94" s="34">
        <v>83.23</v>
      </c>
      <c r="D94" s="47">
        <f t="shared" si="4"/>
        <v>-11.289999999999992</v>
      </c>
      <c r="E94" s="53">
        <f>IF(D93&gt;0,(NA()),D93)</f>
        <v>-12.420000000000002</v>
      </c>
    </row>
    <row r="95" spans="1:10" x14ac:dyDescent="0.25">
      <c r="A95" s="52" t="s">
        <v>12</v>
      </c>
      <c r="B95" s="33">
        <v>57.7</v>
      </c>
      <c r="C95" s="34">
        <v>47.45</v>
      </c>
      <c r="D95" s="47">
        <f t="shared" si="4"/>
        <v>-10.25</v>
      </c>
      <c r="E95" s="53">
        <f>IF(D94&gt;0,(NA()),D94)</f>
        <v>-11.289999999999992</v>
      </c>
    </row>
    <row r="96" spans="1:10" x14ac:dyDescent="0.25">
      <c r="A96" s="52" t="s">
        <v>1</v>
      </c>
      <c r="B96" s="54">
        <v>54</v>
      </c>
      <c r="C96" s="54">
        <v>47.23</v>
      </c>
      <c r="D96" s="47">
        <f t="shared" si="4"/>
        <v>-6.7700000000000031</v>
      </c>
      <c r="E96" s="53">
        <f>IF(D95&gt;0,(NA()),D95)</f>
        <v>-10.25</v>
      </c>
    </row>
    <row r="97" spans="1:5" x14ac:dyDescent="0.25">
      <c r="A97" s="52" t="s">
        <v>9</v>
      </c>
      <c r="B97" s="33">
        <v>74.63</v>
      </c>
      <c r="C97" s="34">
        <v>69.400000000000006</v>
      </c>
      <c r="D97" s="47">
        <f t="shared" si="4"/>
        <v>-5.2299999999999898</v>
      </c>
      <c r="E97" s="53">
        <f>IF(D97&gt;0,(NA()),D97)</f>
        <v>-5.2299999999999898</v>
      </c>
    </row>
    <row r="98" spans="1:5" x14ac:dyDescent="0.25">
      <c r="A98" s="52" t="s">
        <v>6</v>
      </c>
      <c r="B98" s="33">
        <v>33.17</v>
      </c>
      <c r="C98" s="34">
        <v>29.77</v>
      </c>
      <c r="D98" s="47">
        <f t="shared" si="4"/>
        <v>-3.4000000000000021</v>
      </c>
      <c r="E98" s="53"/>
    </row>
    <row r="99" spans="1:5" x14ac:dyDescent="0.25">
      <c r="A99" s="52" t="s">
        <v>5</v>
      </c>
      <c r="B99" s="34">
        <v>67.69</v>
      </c>
      <c r="C99" s="34">
        <v>64.98</v>
      </c>
      <c r="D99" s="47">
        <f t="shared" si="4"/>
        <v>-2.7099999999999937</v>
      </c>
      <c r="E99" s="53">
        <f>IF(D99&gt;0,(NA()),D99)</f>
        <v>-2.7099999999999937</v>
      </c>
    </row>
    <row r="100" spans="1:5" x14ac:dyDescent="0.25">
      <c r="A100" s="52" t="s">
        <v>30</v>
      </c>
      <c r="B100" s="34">
        <v>60.52</v>
      </c>
      <c r="C100" s="34">
        <v>58.12</v>
      </c>
      <c r="D100" s="47">
        <f t="shared" si="4"/>
        <v>-2.4000000000000057</v>
      </c>
      <c r="E100" s="53">
        <f>IF(D99&gt;0,(NA()),D99)</f>
        <v>-2.7099999999999937</v>
      </c>
    </row>
    <row r="101" spans="1:5" x14ac:dyDescent="0.25">
      <c r="A101" s="52" t="s">
        <v>33</v>
      </c>
      <c r="B101" s="54">
        <v>62.6</v>
      </c>
      <c r="C101" s="54">
        <v>60.4</v>
      </c>
      <c r="D101" s="47">
        <f t="shared" si="4"/>
        <v>-2.2000000000000028</v>
      </c>
      <c r="E101" s="53">
        <f>IF(D100&gt;0,(NA()),D100)</f>
        <v>-2.4000000000000057</v>
      </c>
    </row>
    <row r="102" spans="1:5" x14ac:dyDescent="0.25">
      <c r="A102" s="52" t="s">
        <v>3</v>
      </c>
      <c r="B102" s="34">
        <v>59.5</v>
      </c>
      <c r="C102" s="34">
        <v>59.79</v>
      </c>
      <c r="D102" s="47">
        <f t="shared" si="4"/>
        <v>0.28999999999999915</v>
      </c>
      <c r="E102" s="53">
        <f>IF(D101&gt;0,(NA()),D101)</f>
        <v>-2.2000000000000028</v>
      </c>
    </row>
    <row r="103" spans="1:5" x14ac:dyDescent="0.25">
      <c r="A103" s="52" t="s">
        <v>15</v>
      </c>
      <c r="B103" s="34">
        <v>97.62</v>
      </c>
      <c r="C103" s="34">
        <v>98.69</v>
      </c>
      <c r="D103" s="47">
        <f t="shared" si="4"/>
        <v>1.0699999999999932</v>
      </c>
    </row>
    <row r="104" spans="1:5" x14ac:dyDescent="0.25">
      <c r="A104" s="52" t="s">
        <v>0</v>
      </c>
      <c r="B104" s="34">
        <v>67.72</v>
      </c>
      <c r="C104" s="34">
        <v>68.84</v>
      </c>
      <c r="D104" s="47">
        <f t="shared" si="4"/>
        <v>1.1200000000000045</v>
      </c>
      <c r="E104" s="53" t="e">
        <f>IF(D102&gt;0,(NA()),D102)</f>
        <v>#N/A</v>
      </c>
    </row>
    <row r="105" spans="1:5" x14ac:dyDescent="0.25">
      <c r="A105" s="55" t="s">
        <v>4</v>
      </c>
      <c r="B105" s="34">
        <v>96.77</v>
      </c>
      <c r="C105" s="34">
        <v>98.3</v>
      </c>
      <c r="D105" s="56">
        <f t="shared" si="4"/>
        <v>1.5300000000000011</v>
      </c>
      <c r="E105" s="53" t="e">
        <f>IF(D103&gt;0,(NA()),D103)</f>
        <v>#N/A</v>
      </c>
    </row>
    <row r="106" spans="1:5" x14ac:dyDescent="0.25">
      <c r="A106" s="52" t="s">
        <v>19</v>
      </c>
      <c r="B106" s="34">
        <v>96.21</v>
      </c>
      <c r="C106" s="34">
        <v>98.31</v>
      </c>
      <c r="D106" s="47">
        <f t="shared" si="4"/>
        <v>2.1000000000000085</v>
      </c>
      <c r="E106" s="53" t="e">
        <f>IF(D118&gt;0,(NA()),D118)</f>
        <v>#N/A</v>
      </c>
    </row>
    <row r="107" spans="1:5" x14ac:dyDescent="0.25">
      <c r="A107" s="52" t="s">
        <v>32</v>
      </c>
      <c r="B107" s="34">
        <v>58.36</v>
      </c>
      <c r="C107" s="34">
        <v>60.69</v>
      </c>
      <c r="D107" s="47">
        <f t="shared" si="4"/>
        <v>2.3299999999999983</v>
      </c>
      <c r="E107" s="53" t="e">
        <f>IF(D104&gt;0,(NA()),D104)</f>
        <v>#N/A</v>
      </c>
    </row>
    <row r="108" spans="1:5" x14ac:dyDescent="0.25">
      <c r="A108" s="52" t="s">
        <v>31</v>
      </c>
      <c r="B108" s="34">
        <v>93.36</v>
      </c>
      <c r="C108" s="34">
        <v>96.84</v>
      </c>
      <c r="D108" s="47">
        <f t="shared" si="4"/>
        <v>3.480000000000004</v>
      </c>
      <c r="E108" s="53" t="e">
        <f>IF(D106&gt;0,(NA()),D106)</f>
        <v>#N/A</v>
      </c>
    </row>
    <row r="109" spans="1:5" x14ac:dyDescent="0.25">
      <c r="A109" s="52" t="s">
        <v>16</v>
      </c>
      <c r="B109" s="34">
        <v>55.97</v>
      </c>
      <c r="C109" s="34">
        <v>60.63</v>
      </c>
      <c r="D109" s="47">
        <f t="shared" si="4"/>
        <v>4.6600000000000037</v>
      </c>
      <c r="E109" s="53" t="e">
        <f>IF(D107&gt;0,(NA()),D107)</f>
        <v>#N/A</v>
      </c>
    </row>
    <row r="110" spans="1:5" x14ac:dyDescent="0.25">
      <c r="A110" s="52" t="s">
        <v>8</v>
      </c>
      <c r="B110" s="34">
        <v>61.72</v>
      </c>
      <c r="C110" s="34">
        <v>66.67</v>
      </c>
      <c r="D110" s="47">
        <f t="shared" si="4"/>
        <v>4.9500000000000028</v>
      </c>
      <c r="E110" s="53" t="e">
        <f>IF(D108&gt;0,(NA()),D108)</f>
        <v>#N/A</v>
      </c>
    </row>
    <row r="111" spans="1:5" x14ac:dyDescent="0.25">
      <c r="A111" s="52" t="s">
        <v>17</v>
      </c>
      <c r="B111" s="34">
        <v>86.06</v>
      </c>
      <c r="C111" s="34">
        <v>91.35</v>
      </c>
      <c r="D111" s="47">
        <f t="shared" si="4"/>
        <v>5.289999999999992</v>
      </c>
      <c r="E111" s="53" t="e">
        <f>IF(D109&gt;0,(NA()),D109)</f>
        <v>#N/A</v>
      </c>
    </row>
    <row r="112" spans="1:5" x14ac:dyDescent="0.25">
      <c r="A112" s="52" t="s">
        <v>14</v>
      </c>
      <c r="B112" s="57">
        <v>67.89</v>
      </c>
      <c r="C112" s="54">
        <v>75.14</v>
      </c>
      <c r="D112" s="47">
        <f t="shared" si="4"/>
        <v>7.25</v>
      </c>
      <c r="E112" s="53"/>
    </row>
    <row r="113" spans="1:20" x14ac:dyDescent="0.25">
      <c r="A113" s="52" t="s">
        <v>2</v>
      </c>
      <c r="B113" s="33">
        <v>86.63</v>
      </c>
      <c r="C113" s="34">
        <v>94.04</v>
      </c>
      <c r="D113" s="47">
        <f t="shared" si="4"/>
        <v>7.4100000000000108</v>
      </c>
      <c r="E113" s="53" t="e">
        <f t="shared" ref="E113:E118" si="5">IF(D111&gt;0,(NA()),D111)</f>
        <v>#N/A</v>
      </c>
    </row>
    <row r="114" spans="1:20" x14ac:dyDescent="0.25">
      <c r="A114" s="52" t="s">
        <v>10</v>
      </c>
      <c r="B114" s="33">
        <v>82.72</v>
      </c>
      <c r="C114" s="34">
        <v>91.81</v>
      </c>
      <c r="D114" s="47">
        <f t="shared" si="4"/>
        <v>9.0900000000000034</v>
      </c>
      <c r="E114" s="53" t="e">
        <f t="shared" si="5"/>
        <v>#N/A</v>
      </c>
    </row>
    <row r="115" spans="1:20" x14ac:dyDescent="0.25">
      <c r="A115" s="37" t="s">
        <v>11</v>
      </c>
      <c r="B115" s="58">
        <v>84.2</v>
      </c>
      <c r="C115" s="59">
        <v>97.69</v>
      </c>
      <c r="D115" s="47">
        <f t="shared" si="4"/>
        <v>13.489999999999995</v>
      </c>
      <c r="E115" s="53" t="e">
        <f t="shared" si="5"/>
        <v>#N/A</v>
      </c>
    </row>
    <row r="116" spans="1:20" x14ac:dyDescent="0.25">
      <c r="A116" s="52" t="s">
        <v>43</v>
      </c>
      <c r="B116" s="33">
        <v>80.28</v>
      </c>
      <c r="C116" s="34">
        <v>94.84</v>
      </c>
      <c r="D116" s="47">
        <f t="shared" si="4"/>
        <v>14.560000000000002</v>
      </c>
      <c r="E116" s="53" t="e">
        <f t="shared" si="5"/>
        <v>#N/A</v>
      </c>
    </row>
    <row r="117" spans="1:20" x14ac:dyDescent="0.25">
      <c r="A117" s="52" t="s">
        <v>35</v>
      </c>
      <c r="B117" s="33">
        <v>59.45</v>
      </c>
      <c r="C117" s="34">
        <v>78.05</v>
      </c>
      <c r="D117" s="47">
        <f t="shared" si="4"/>
        <v>18.599999999999994</v>
      </c>
      <c r="E117" s="53" t="e">
        <f t="shared" si="5"/>
        <v>#N/A</v>
      </c>
    </row>
    <row r="118" spans="1:20" x14ac:dyDescent="0.25">
      <c r="A118" s="41" t="s">
        <v>36</v>
      </c>
      <c r="B118" s="49">
        <f>SUM(B92:B117)/26</f>
        <v>72.41423076923077</v>
      </c>
      <c r="C118" s="49">
        <f>SUM(C92:C117)/26</f>
        <v>73.47115384615384</v>
      </c>
      <c r="D118" s="60">
        <f>SUM(D92:D117)/26</f>
        <v>1.056923076923078</v>
      </c>
      <c r="E118" s="53" t="e">
        <f t="shared" si="5"/>
        <v>#N/A</v>
      </c>
    </row>
    <row r="119" spans="1:20" x14ac:dyDescent="0.25">
      <c r="A119" s="28"/>
      <c r="B119" s="28"/>
      <c r="C119" s="28"/>
      <c r="D119" s="28"/>
    </row>
    <row r="120" spans="1:20" x14ac:dyDescent="0.25">
      <c r="A120" s="26" t="s">
        <v>38</v>
      </c>
      <c r="B120" s="30"/>
      <c r="C120" s="30"/>
      <c r="D120" s="30"/>
    </row>
    <row r="121" spans="1:20" ht="60" x14ac:dyDescent="0.25">
      <c r="A121" s="61" t="s">
        <v>44</v>
      </c>
      <c r="B121" s="9" t="s">
        <v>27</v>
      </c>
      <c r="C121" s="9" t="s">
        <v>28</v>
      </c>
      <c r="D121" s="9" t="s">
        <v>29</v>
      </c>
      <c r="E121" s="51" t="s">
        <v>42</v>
      </c>
      <c r="T121" s="16"/>
    </row>
    <row r="122" spans="1:20" x14ac:dyDescent="0.25">
      <c r="A122" s="32" t="s">
        <v>8</v>
      </c>
      <c r="B122" s="33">
        <v>74.290000000000006</v>
      </c>
      <c r="C122" s="33">
        <v>54.02</v>
      </c>
      <c r="D122" s="47">
        <f t="shared" ref="D122:D147" si="6">$C122-$B122</f>
        <v>-20.270000000000003</v>
      </c>
      <c r="E122" s="53" t="e">
        <f>IF(D121&gt;0,(NA()),D121)</f>
        <v>#N/A</v>
      </c>
      <c r="T122" s="16"/>
    </row>
    <row r="123" spans="1:20" x14ac:dyDescent="0.25">
      <c r="A123" s="32" t="s">
        <v>9</v>
      </c>
      <c r="B123" s="33">
        <v>81.03</v>
      </c>
      <c r="C123" s="33">
        <v>66.239999999999995</v>
      </c>
      <c r="D123" s="47">
        <f t="shared" si="6"/>
        <v>-14.790000000000006</v>
      </c>
      <c r="E123" s="53">
        <f>IF(D122&gt;0,(NA()),D122)</f>
        <v>-20.270000000000003</v>
      </c>
      <c r="T123" s="16"/>
    </row>
    <row r="124" spans="1:20" x14ac:dyDescent="0.25">
      <c r="A124" s="32" t="s">
        <v>12</v>
      </c>
      <c r="B124" s="33">
        <v>62.5</v>
      </c>
      <c r="C124" s="33">
        <v>48.54</v>
      </c>
      <c r="D124" s="47">
        <f t="shared" si="6"/>
        <v>-13.96</v>
      </c>
      <c r="T124" s="16"/>
    </row>
    <row r="125" spans="1:20" x14ac:dyDescent="0.25">
      <c r="A125" s="32" t="s">
        <v>18</v>
      </c>
      <c r="B125" s="33">
        <v>57.26</v>
      </c>
      <c r="C125" s="33">
        <v>44.95</v>
      </c>
      <c r="D125" s="47">
        <f t="shared" si="6"/>
        <v>-12.309999999999995</v>
      </c>
      <c r="E125" s="53">
        <f>IF(D124&gt;0,(NA()),D124)</f>
        <v>-13.96</v>
      </c>
      <c r="T125" s="16"/>
    </row>
    <row r="126" spans="1:20" x14ac:dyDescent="0.25">
      <c r="A126" s="32" t="s">
        <v>0</v>
      </c>
      <c r="B126" s="33">
        <v>80.180000000000007</v>
      </c>
      <c r="C126" s="33">
        <v>71.63</v>
      </c>
      <c r="D126" s="47">
        <f t="shared" si="6"/>
        <v>-8.5500000000000114</v>
      </c>
      <c r="E126" s="53">
        <f>IF(D125&gt;0,(NA()),D125)</f>
        <v>-12.309999999999995</v>
      </c>
      <c r="T126" s="16"/>
    </row>
    <row r="127" spans="1:20" x14ac:dyDescent="0.25">
      <c r="A127" s="32" t="s">
        <v>34</v>
      </c>
      <c r="B127" s="33">
        <v>51.45</v>
      </c>
      <c r="C127" s="33">
        <v>43.22</v>
      </c>
      <c r="D127" s="47">
        <f t="shared" si="6"/>
        <v>-8.230000000000004</v>
      </c>
      <c r="E127" s="53"/>
      <c r="T127" s="16"/>
    </row>
    <row r="128" spans="1:20" x14ac:dyDescent="0.25">
      <c r="A128" s="32" t="s">
        <v>30</v>
      </c>
      <c r="B128" s="33">
        <v>51.42</v>
      </c>
      <c r="C128" s="33">
        <v>43.37</v>
      </c>
      <c r="D128" s="47">
        <f t="shared" si="6"/>
        <v>-8.0500000000000043</v>
      </c>
      <c r="E128" s="53">
        <f>IF(D127&gt;0,(NA()),D127)</f>
        <v>-8.230000000000004</v>
      </c>
      <c r="T128" s="16"/>
    </row>
    <row r="129" spans="1:20" x14ac:dyDescent="0.25">
      <c r="A129" s="32" t="s">
        <v>3</v>
      </c>
      <c r="B129" s="33">
        <v>54.93</v>
      </c>
      <c r="C129" s="33">
        <v>49.53</v>
      </c>
      <c r="D129" s="47">
        <f t="shared" si="6"/>
        <v>-5.3999999999999986</v>
      </c>
      <c r="E129" s="53">
        <f>IF(D128&gt;0,(NA()),D128)</f>
        <v>-8.0500000000000043</v>
      </c>
      <c r="T129" s="16"/>
    </row>
    <row r="130" spans="1:20" x14ac:dyDescent="0.25">
      <c r="A130" s="32" t="s">
        <v>14</v>
      </c>
      <c r="B130" s="33">
        <v>84.53</v>
      </c>
      <c r="C130" s="33">
        <v>81.2</v>
      </c>
      <c r="D130" s="47">
        <f t="shared" si="6"/>
        <v>-3.3299999999999983</v>
      </c>
      <c r="E130" s="53">
        <f>IF(D129&gt;0,(NA()),D129)</f>
        <v>-5.3999999999999986</v>
      </c>
      <c r="T130" s="16"/>
    </row>
    <row r="131" spans="1:20" x14ac:dyDescent="0.25">
      <c r="A131" s="32" t="s">
        <v>7</v>
      </c>
      <c r="B131" s="33">
        <v>96.44</v>
      </c>
      <c r="C131" s="62">
        <v>93.15</v>
      </c>
      <c r="D131" s="47">
        <f t="shared" si="6"/>
        <v>-3.289999999999992</v>
      </c>
      <c r="E131" s="53"/>
      <c r="T131" s="16"/>
    </row>
    <row r="132" spans="1:20" x14ac:dyDescent="0.25">
      <c r="A132" s="32" t="s">
        <v>6</v>
      </c>
      <c r="B132" s="33">
        <v>48.58</v>
      </c>
      <c r="C132" s="33">
        <v>45.61</v>
      </c>
      <c r="D132" s="47">
        <f t="shared" si="6"/>
        <v>-2.9699999999999989</v>
      </c>
      <c r="E132" s="53">
        <f>IF(D131&gt;0,(NA()),D131)</f>
        <v>-3.289999999999992</v>
      </c>
      <c r="T132" s="16"/>
    </row>
    <row r="133" spans="1:20" x14ac:dyDescent="0.25">
      <c r="A133" s="32" t="s">
        <v>1</v>
      </c>
      <c r="B133" s="33">
        <v>78</v>
      </c>
      <c r="C133" s="33">
        <v>76.02</v>
      </c>
      <c r="D133" s="47">
        <f t="shared" si="6"/>
        <v>-1.980000000000004</v>
      </c>
      <c r="E133" s="53">
        <f>IF(D132&gt;0,(NA()),D132)</f>
        <v>-2.9699999999999989</v>
      </c>
      <c r="T133" s="16"/>
    </row>
    <row r="134" spans="1:20" x14ac:dyDescent="0.25">
      <c r="A134" s="32" t="s">
        <v>4</v>
      </c>
      <c r="B134" s="33">
        <v>93.51</v>
      </c>
      <c r="C134" s="33">
        <v>91.55</v>
      </c>
      <c r="D134" s="47">
        <f t="shared" si="6"/>
        <v>-1.960000000000008</v>
      </c>
      <c r="E134" s="53">
        <f>IF(D148&gt;0,(NA()),D148)</f>
        <v>-1.3203846153846164</v>
      </c>
      <c r="T134" s="16"/>
    </row>
    <row r="135" spans="1:20" x14ac:dyDescent="0.25">
      <c r="A135" s="32" t="s">
        <v>2</v>
      </c>
      <c r="B135" s="33">
        <v>93.23</v>
      </c>
      <c r="C135" s="33">
        <v>92.35</v>
      </c>
      <c r="D135" s="47">
        <f t="shared" si="6"/>
        <v>-0.88000000000000966</v>
      </c>
      <c r="E135" s="53">
        <f>IF(D133&gt;0,(NA()),D133)</f>
        <v>-1.980000000000004</v>
      </c>
      <c r="T135" s="16"/>
    </row>
    <row r="136" spans="1:20" x14ac:dyDescent="0.25">
      <c r="A136" s="32" t="s">
        <v>15</v>
      </c>
      <c r="B136" s="33">
        <v>96.15</v>
      </c>
      <c r="C136" s="33">
        <v>96.92</v>
      </c>
      <c r="D136" s="47">
        <f t="shared" si="6"/>
        <v>0.76999999999999602</v>
      </c>
      <c r="E136" s="53"/>
      <c r="T136" s="16"/>
    </row>
    <row r="137" spans="1:20" x14ac:dyDescent="0.25">
      <c r="A137" s="32" t="s">
        <v>19</v>
      </c>
      <c r="B137" s="33">
        <v>96.66</v>
      </c>
      <c r="C137" s="33">
        <v>97.89</v>
      </c>
      <c r="D137" s="47">
        <f t="shared" si="6"/>
        <v>1.230000000000004</v>
      </c>
      <c r="E137" s="53"/>
      <c r="T137" s="16"/>
    </row>
    <row r="138" spans="1:20" x14ac:dyDescent="0.25">
      <c r="A138" s="32" t="s">
        <v>35</v>
      </c>
      <c r="B138" s="33">
        <v>82.69</v>
      </c>
      <c r="C138" s="33">
        <v>84.72</v>
      </c>
      <c r="D138" s="47">
        <f t="shared" si="6"/>
        <v>2.0300000000000011</v>
      </c>
      <c r="E138" s="53"/>
      <c r="T138" s="16"/>
    </row>
    <row r="139" spans="1:20" x14ac:dyDescent="0.25">
      <c r="A139" s="32" t="s">
        <v>33</v>
      </c>
      <c r="B139" s="33">
        <v>34.369999999999997</v>
      </c>
      <c r="C139" s="33">
        <v>37.78</v>
      </c>
      <c r="D139" s="47">
        <f t="shared" si="6"/>
        <v>3.4100000000000037</v>
      </c>
      <c r="E139" s="53"/>
      <c r="T139" s="16"/>
    </row>
    <row r="140" spans="1:20" x14ac:dyDescent="0.25">
      <c r="A140" s="32" t="s">
        <v>10</v>
      </c>
      <c r="B140" s="33">
        <v>96.08</v>
      </c>
      <c r="C140" s="33">
        <v>99.63</v>
      </c>
      <c r="D140" s="47">
        <f t="shared" si="6"/>
        <v>3.5499999999999972</v>
      </c>
      <c r="E140" s="53" t="e">
        <f t="shared" ref="E140:E148" si="7">IF(D138&gt;0,(NA()),D138)</f>
        <v>#N/A</v>
      </c>
      <c r="T140" s="16"/>
    </row>
    <row r="141" spans="1:20" x14ac:dyDescent="0.25">
      <c r="A141" s="32" t="s">
        <v>31</v>
      </c>
      <c r="B141" s="33">
        <v>90.67</v>
      </c>
      <c r="C141" s="33">
        <v>94.5</v>
      </c>
      <c r="D141" s="47">
        <f t="shared" si="6"/>
        <v>3.8299999999999983</v>
      </c>
      <c r="E141" s="53" t="e">
        <f t="shared" si="7"/>
        <v>#N/A</v>
      </c>
      <c r="T141" s="16"/>
    </row>
    <row r="142" spans="1:20" x14ac:dyDescent="0.25">
      <c r="A142" s="32" t="s">
        <v>16</v>
      </c>
      <c r="B142" s="33">
        <v>53.4</v>
      </c>
      <c r="C142" s="33">
        <v>58.96</v>
      </c>
      <c r="D142" s="47">
        <f t="shared" si="6"/>
        <v>5.5600000000000023</v>
      </c>
      <c r="E142" s="53" t="e">
        <f t="shared" si="7"/>
        <v>#N/A</v>
      </c>
      <c r="T142" s="16"/>
    </row>
    <row r="143" spans="1:20" x14ac:dyDescent="0.25">
      <c r="A143" s="32" t="s">
        <v>13</v>
      </c>
      <c r="B143" s="33">
        <v>87.26</v>
      </c>
      <c r="C143" s="33">
        <v>94.37</v>
      </c>
      <c r="D143" s="47">
        <f t="shared" si="6"/>
        <v>7.1099999999999994</v>
      </c>
      <c r="E143" s="53" t="e">
        <f t="shared" si="7"/>
        <v>#N/A</v>
      </c>
      <c r="T143" s="16"/>
    </row>
    <row r="144" spans="1:20" x14ac:dyDescent="0.25">
      <c r="A144" s="32" t="s">
        <v>17</v>
      </c>
      <c r="B144" s="33">
        <v>88.58</v>
      </c>
      <c r="C144" s="62">
        <v>97.4</v>
      </c>
      <c r="D144" s="47">
        <f t="shared" si="6"/>
        <v>8.8200000000000074</v>
      </c>
      <c r="E144" s="53" t="e">
        <f t="shared" si="7"/>
        <v>#N/A</v>
      </c>
      <c r="T144" s="16"/>
    </row>
    <row r="145" spans="1:20" x14ac:dyDescent="0.25">
      <c r="A145" s="63" t="s">
        <v>32</v>
      </c>
      <c r="B145" s="38">
        <v>57.53</v>
      </c>
      <c r="C145" s="33">
        <v>66.37</v>
      </c>
      <c r="D145" s="47">
        <f t="shared" si="6"/>
        <v>8.8400000000000034</v>
      </c>
      <c r="E145" s="53" t="e">
        <f t="shared" si="7"/>
        <v>#N/A</v>
      </c>
      <c r="T145" s="16"/>
    </row>
    <row r="146" spans="1:20" x14ac:dyDescent="0.25">
      <c r="A146" s="52" t="s">
        <v>11</v>
      </c>
      <c r="B146" s="33">
        <v>85.92</v>
      </c>
      <c r="C146" s="33">
        <v>98.68</v>
      </c>
      <c r="D146" s="47">
        <f t="shared" si="6"/>
        <v>12.760000000000005</v>
      </c>
      <c r="E146" s="53" t="e">
        <f t="shared" si="7"/>
        <v>#N/A</v>
      </c>
      <c r="T146" s="16"/>
    </row>
    <row r="147" spans="1:20" x14ac:dyDescent="0.25">
      <c r="A147" s="52" t="s">
        <v>5</v>
      </c>
      <c r="B147" s="33">
        <v>70.34</v>
      </c>
      <c r="C147" s="33">
        <v>84.07</v>
      </c>
      <c r="D147" s="47">
        <f t="shared" si="6"/>
        <v>13.72999999999999</v>
      </c>
      <c r="E147" s="53" t="e">
        <f t="shared" si="7"/>
        <v>#N/A</v>
      </c>
      <c r="T147" s="16"/>
    </row>
    <row r="148" spans="1:20" x14ac:dyDescent="0.25">
      <c r="A148" s="64" t="s">
        <v>36</v>
      </c>
      <c r="B148" s="49">
        <f>SUM($B122:$B147)/26</f>
        <v>74.884615384615387</v>
      </c>
      <c r="C148" s="49">
        <f>SUM($C122:$C147)/26</f>
        <v>73.564230769230775</v>
      </c>
      <c r="D148" s="43">
        <f>SUM(D122:D147)/26</f>
        <v>-1.3203846153846164</v>
      </c>
      <c r="E148" s="53" t="e">
        <f t="shared" si="7"/>
        <v>#N/A</v>
      </c>
      <c r="T148" s="16"/>
    </row>
    <row r="149" spans="1:20" x14ac:dyDescent="0.25">
      <c r="A149" s="28"/>
      <c r="B149" s="28"/>
      <c r="C149" s="28"/>
      <c r="D149" s="28"/>
    </row>
    <row r="150" spans="1:20" x14ac:dyDescent="0.25">
      <c r="A150" s="26" t="s">
        <v>38</v>
      </c>
      <c r="B150" s="30"/>
      <c r="C150" s="30"/>
      <c r="D150" s="30"/>
    </row>
    <row r="151" spans="1:20" ht="60" x14ac:dyDescent="0.25">
      <c r="A151" s="31" t="s">
        <v>45</v>
      </c>
      <c r="B151" s="9" t="s">
        <v>27</v>
      </c>
      <c r="C151" s="9" t="s">
        <v>28</v>
      </c>
      <c r="D151" s="9" t="s">
        <v>29</v>
      </c>
      <c r="E151" s="51" t="s">
        <v>42</v>
      </c>
    </row>
    <row r="152" spans="1:20" x14ac:dyDescent="0.25">
      <c r="A152" s="65" t="s">
        <v>12</v>
      </c>
      <c r="B152" s="66">
        <v>84.1</v>
      </c>
      <c r="C152" s="66">
        <v>65.59</v>
      </c>
      <c r="D152" s="47">
        <v>-18.510000000000002</v>
      </c>
      <c r="E152" s="53">
        <f>IF(D150&gt;0,(NA()),D150)</f>
        <v>0</v>
      </c>
    </row>
    <row r="153" spans="1:20" x14ac:dyDescent="0.25">
      <c r="A153" s="65" t="s">
        <v>9</v>
      </c>
      <c r="B153" s="66">
        <v>86.1</v>
      </c>
      <c r="C153" s="66">
        <v>72.209999999999994</v>
      </c>
      <c r="D153" s="47">
        <v>-13.89</v>
      </c>
      <c r="E153" s="53" t="e">
        <f>IF(D151&gt;0,(NA()),D151)</f>
        <v>#N/A</v>
      </c>
    </row>
    <row r="154" spans="1:20" x14ac:dyDescent="0.25">
      <c r="A154" s="65" t="s">
        <v>18</v>
      </c>
      <c r="B154" s="67">
        <v>67.36</v>
      </c>
      <c r="C154" s="67">
        <v>60.42</v>
      </c>
      <c r="D154" s="47">
        <v>-6.94</v>
      </c>
      <c r="E154" s="53">
        <f>IF(D153&gt;0,(NA()),D153)</f>
        <v>-13.89</v>
      </c>
    </row>
    <row r="155" spans="1:20" x14ac:dyDescent="0.25">
      <c r="A155" s="65" t="s">
        <v>30</v>
      </c>
      <c r="B155" s="67">
        <v>63.42</v>
      </c>
      <c r="C155" s="67">
        <v>58.78</v>
      </c>
      <c r="D155" s="47">
        <v>-4.6399999999999997</v>
      </c>
      <c r="E155" s="53"/>
    </row>
    <row r="156" spans="1:20" x14ac:dyDescent="0.25">
      <c r="A156" s="65" t="s">
        <v>13</v>
      </c>
      <c r="B156" s="66">
        <v>91</v>
      </c>
      <c r="C156" s="66">
        <v>87.87</v>
      </c>
      <c r="D156" s="47">
        <v>-3.13</v>
      </c>
      <c r="E156" s="53">
        <f>IF(D155&gt;0,(NA()),D155)</f>
        <v>-4.6399999999999997</v>
      </c>
    </row>
    <row r="157" spans="1:20" x14ac:dyDescent="0.25">
      <c r="A157" s="65" t="s">
        <v>7</v>
      </c>
      <c r="B157" s="66">
        <v>100</v>
      </c>
      <c r="C157" s="66">
        <v>98.13</v>
      </c>
      <c r="D157" s="47">
        <v>-1.87</v>
      </c>
      <c r="E157" s="53">
        <f>IF(D156&gt;0,(NA()),D156)</f>
        <v>-3.13</v>
      </c>
    </row>
    <row r="158" spans="1:20" x14ac:dyDescent="0.25">
      <c r="A158" s="65" t="s">
        <v>17</v>
      </c>
      <c r="B158" s="67">
        <v>98.94</v>
      </c>
      <c r="C158" s="67">
        <v>97.3</v>
      </c>
      <c r="D158" s="47">
        <v>-1.64</v>
      </c>
      <c r="E158" s="53">
        <f>IF(D158&gt;0,(NA()),D158)</f>
        <v>-1.64</v>
      </c>
    </row>
    <row r="159" spans="1:20" x14ac:dyDescent="0.25">
      <c r="A159" s="65" t="s">
        <v>3</v>
      </c>
      <c r="B159" s="67">
        <v>62.56</v>
      </c>
      <c r="C159" s="67">
        <v>61.23</v>
      </c>
      <c r="D159" s="47">
        <v>-1.33</v>
      </c>
    </row>
    <row r="160" spans="1:20" x14ac:dyDescent="0.25">
      <c r="A160" s="65" t="s">
        <v>2</v>
      </c>
      <c r="B160" s="67">
        <v>97.04</v>
      </c>
      <c r="C160" s="67">
        <v>95.9</v>
      </c>
      <c r="D160" s="47">
        <v>-1.1399999999999999</v>
      </c>
      <c r="E160" s="53">
        <f>IF(D158&gt;0,(NA()),D158)</f>
        <v>-1.64</v>
      </c>
    </row>
    <row r="161" spans="1:5" x14ac:dyDescent="0.25">
      <c r="A161" s="18" t="s">
        <v>32</v>
      </c>
      <c r="B161" s="67">
        <v>77.56</v>
      </c>
      <c r="C161" s="67">
        <v>77.400000000000006</v>
      </c>
      <c r="D161" s="47">
        <v>-0.16</v>
      </c>
      <c r="E161" s="53">
        <f>IF(D159&gt;0,(NA()),D159)</f>
        <v>-1.33</v>
      </c>
    </row>
    <row r="162" spans="1:5" x14ac:dyDescent="0.25">
      <c r="A162" s="65" t="s">
        <v>4</v>
      </c>
      <c r="B162" s="67">
        <v>99.67</v>
      </c>
      <c r="C162" s="67">
        <v>99.66</v>
      </c>
      <c r="D162" s="47">
        <v>-0.01</v>
      </c>
      <c r="E162" s="53">
        <f>IF(D161&gt;0,(NA()),D161)</f>
        <v>-0.16</v>
      </c>
    </row>
    <row r="163" spans="1:5" x14ac:dyDescent="0.25">
      <c r="A163" s="65" t="s">
        <v>15</v>
      </c>
      <c r="B163" s="67">
        <v>99.63</v>
      </c>
      <c r="C163" s="67">
        <v>99.67</v>
      </c>
      <c r="D163" s="47">
        <v>0.04</v>
      </c>
      <c r="E163" s="53">
        <f>IF(D162&gt;0,(NA()),D162)</f>
        <v>-0.01</v>
      </c>
    </row>
    <row r="164" spans="1:5" x14ac:dyDescent="0.25">
      <c r="A164" s="68" t="s">
        <v>1</v>
      </c>
      <c r="B164" s="69">
        <v>83.26</v>
      </c>
      <c r="C164" s="69">
        <v>83.73</v>
      </c>
      <c r="D164" s="70">
        <v>0.47</v>
      </c>
      <c r="E164" s="53" t="e">
        <f>IF(D163&gt;0,(NA()),D163)</f>
        <v>#N/A</v>
      </c>
    </row>
    <row r="165" spans="1:5" x14ac:dyDescent="0.25">
      <c r="A165" s="65" t="s">
        <v>19</v>
      </c>
      <c r="B165" s="67">
        <v>96.44</v>
      </c>
      <c r="C165" s="67">
        <v>97.89</v>
      </c>
      <c r="D165" s="70">
        <v>1.45</v>
      </c>
      <c r="E165" s="53" t="e">
        <f>IF(D164&gt;0,(NA()),D164)</f>
        <v>#N/A</v>
      </c>
    </row>
    <row r="166" spans="1:5" x14ac:dyDescent="0.25">
      <c r="A166" s="65" t="s">
        <v>16</v>
      </c>
      <c r="B166" s="67">
        <v>83.88</v>
      </c>
      <c r="C166" s="67">
        <v>86.05</v>
      </c>
      <c r="D166" s="70">
        <v>2.17</v>
      </c>
      <c r="E166" s="53" t="e">
        <f>IF(D165&gt;0,(NA()),D165)</f>
        <v>#N/A</v>
      </c>
    </row>
    <row r="167" spans="1:5" x14ac:dyDescent="0.25">
      <c r="A167" s="65" t="s">
        <v>31</v>
      </c>
      <c r="B167" s="67">
        <v>93.28</v>
      </c>
      <c r="C167" s="67">
        <v>96.45</v>
      </c>
      <c r="D167" s="70">
        <v>3.17</v>
      </c>
      <c r="E167" s="53" t="e">
        <f>IF(D178&gt;0,(NA()),D178)</f>
        <v>#N/A</v>
      </c>
    </row>
    <row r="168" spans="1:5" x14ac:dyDescent="0.25">
      <c r="A168" s="65" t="s">
        <v>10</v>
      </c>
      <c r="B168" s="67">
        <v>95.74</v>
      </c>
      <c r="C168" s="67">
        <v>99.63</v>
      </c>
      <c r="D168" s="70">
        <v>3.89</v>
      </c>
      <c r="E168" s="53" t="e">
        <f>IF(D178&gt;0,(NA()),D178)</f>
        <v>#N/A</v>
      </c>
    </row>
    <row r="169" spans="1:5" x14ac:dyDescent="0.25">
      <c r="A169" s="65" t="s">
        <v>33</v>
      </c>
      <c r="B169" s="67">
        <v>53.63</v>
      </c>
      <c r="C169" s="67">
        <v>57.87</v>
      </c>
      <c r="D169" s="70">
        <v>4.24</v>
      </c>
      <c r="E169" s="53" t="e">
        <f>IF(D167&gt;0,(NA()),D167)</f>
        <v>#N/A</v>
      </c>
    </row>
    <row r="170" spans="1:5" x14ac:dyDescent="0.25">
      <c r="A170" s="65" t="s">
        <v>8</v>
      </c>
      <c r="B170" s="67">
        <v>52.94</v>
      </c>
      <c r="C170" s="67">
        <v>58.69</v>
      </c>
      <c r="D170" s="70">
        <v>5.75</v>
      </c>
      <c r="E170" s="53" t="e">
        <f>IF(D168&gt;0,(NA()),D168)</f>
        <v>#N/A</v>
      </c>
    </row>
    <row r="171" spans="1:5" x14ac:dyDescent="0.25">
      <c r="A171" s="65" t="s">
        <v>14</v>
      </c>
      <c r="B171" s="67">
        <v>74.28</v>
      </c>
      <c r="C171" s="67">
        <v>81.010000000000005</v>
      </c>
      <c r="D171" s="70">
        <v>6.73</v>
      </c>
      <c r="E171" s="53" t="e">
        <f>IF(D169&gt;0,(NA()),D169)</f>
        <v>#N/A</v>
      </c>
    </row>
    <row r="172" spans="1:5" x14ac:dyDescent="0.25">
      <c r="A172" s="65" t="s">
        <v>6</v>
      </c>
      <c r="B172" s="67">
        <v>39.58</v>
      </c>
      <c r="C172" s="67">
        <v>47.62</v>
      </c>
      <c r="D172" s="70">
        <v>8.0399999999999991</v>
      </c>
      <c r="E172" s="53"/>
    </row>
    <row r="173" spans="1:5" x14ac:dyDescent="0.25">
      <c r="A173" s="65" t="s">
        <v>35</v>
      </c>
      <c r="B173" s="67">
        <v>79.14</v>
      </c>
      <c r="C173" s="67">
        <v>87.87</v>
      </c>
      <c r="D173" s="70">
        <v>8.73</v>
      </c>
      <c r="E173" s="53" t="e">
        <f>IF(D171&gt;0,(NA()),D171)</f>
        <v>#N/A</v>
      </c>
    </row>
    <row r="174" spans="1:5" x14ac:dyDescent="0.25">
      <c r="A174" s="65" t="s">
        <v>34</v>
      </c>
      <c r="B174" s="67">
        <v>61.83</v>
      </c>
      <c r="C174" s="67">
        <v>70.569999999999993</v>
      </c>
      <c r="D174" s="70">
        <v>8.74</v>
      </c>
      <c r="E174" s="53" t="e">
        <f>IF(D172&gt;0,(NA()),D172)</f>
        <v>#N/A</v>
      </c>
    </row>
    <row r="175" spans="1:5" x14ac:dyDescent="0.25">
      <c r="A175" s="65" t="s">
        <v>0</v>
      </c>
      <c r="B175" s="67">
        <v>61.81</v>
      </c>
      <c r="C175" s="67">
        <v>71.930000000000007</v>
      </c>
      <c r="D175" s="70">
        <v>10.119999999999999</v>
      </c>
      <c r="E175" s="53" t="e">
        <f>IF(D172&gt;0,(NA()),D172)</f>
        <v>#N/A</v>
      </c>
    </row>
    <row r="176" spans="1:5" x14ac:dyDescent="0.25">
      <c r="A176" s="65" t="s">
        <v>11</v>
      </c>
      <c r="B176" s="67">
        <v>88.51</v>
      </c>
      <c r="C176" s="67">
        <v>99.01</v>
      </c>
      <c r="D176" s="70">
        <v>10.5</v>
      </c>
      <c r="E176" s="53" t="e">
        <f>IF(D173&gt;0,(NA()),D173)</f>
        <v>#N/A</v>
      </c>
    </row>
    <row r="177" spans="1:32" x14ac:dyDescent="0.25">
      <c r="A177" s="65" t="s">
        <v>5</v>
      </c>
      <c r="B177" s="67">
        <v>74.69</v>
      </c>
      <c r="C177" s="67">
        <v>87.46</v>
      </c>
      <c r="D177" s="70">
        <v>12.77</v>
      </c>
      <c r="E177" s="53" t="e">
        <f>IF(D174&gt;0,(NA()),D174)</f>
        <v>#N/A</v>
      </c>
    </row>
    <row r="178" spans="1:32" x14ac:dyDescent="0.25">
      <c r="A178" s="71" t="s">
        <v>36</v>
      </c>
      <c r="B178" s="72">
        <f>SUM($B152:$B177)/26</f>
        <v>79.476538461538453</v>
      </c>
      <c r="C178" s="72">
        <f>SUM($C152:$C177)/26</f>
        <v>80.766923076923064</v>
      </c>
      <c r="D178" s="73">
        <f>SUM($D152:$D177)/26</f>
        <v>1.2903846153846159</v>
      </c>
      <c r="E178" s="53" t="e">
        <f>IF(D175&gt;0,(NA()),D175)</f>
        <v>#N/A</v>
      </c>
      <c r="AE178" s="2"/>
      <c r="AF178" s="2"/>
    </row>
    <row r="179" spans="1:32" ht="15" customHeight="1" x14ac:dyDescent="0.25">
      <c r="A179" s="28"/>
      <c r="B179" s="28"/>
      <c r="C179" s="28"/>
      <c r="D179" s="28"/>
      <c r="AE179" s="2"/>
      <c r="AF179" s="36"/>
    </row>
    <row r="180" spans="1:32" ht="13.5" customHeight="1" x14ac:dyDescent="0.25">
      <c r="A180" s="26" t="s">
        <v>38</v>
      </c>
      <c r="B180" s="28"/>
      <c r="C180" s="28"/>
      <c r="D180" s="28"/>
      <c r="AE180" s="2"/>
      <c r="AF180" s="36"/>
    </row>
    <row r="181" spans="1:32" ht="60" x14ac:dyDescent="0.25">
      <c r="A181" s="31" t="s">
        <v>46</v>
      </c>
      <c r="B181" s="9" t="s">
        <v>27</v>
      </c>
      <c r="C181" s="9" t="s">
        <v>28</v>
      </c>
      <c r="D181" s="9" t="s">
        <v>29</v>
      </c>
      <c r="E181" s="51" t="s">
        <v>42</v>
      </c>
      <c r="AE181" s="2"/>
      <c r="AF181" s="36"/>
    </row>
    <row r="182" spans="1:32" x14ac:dyDescent="0.25">
      <c r="A182" s="74" t="s">
        <v>12</v>
      </c>
      <c r="B182" s="66">
        <v>69.13</v>
      </c>
      <c r="C182" s="66">
        <v>51.51</v>
      </c>
      <c r="D182" s="47">
        <v>-17.62</v>
      </c>
      <c r="E182" s="53" t="e">
        <f>IF(D181&gt;0,(NA()),D181)</f>
        <v>#N/A</v>
      </c>
      <c r="AE182" s="2"/>
      <c r="AF182" s="36"/>
    </row>
    <row r="183" spans="1:32" x14ac:dyDescent="0.25">
      <c r="A183" s="74" t="s">
        <v>9</v>
      </c>
      <c r="B183" s="66">
        <v>81.06</v>
      </c>
      <c r="C183" s="66">
        <v>65.599999999999994</v>
      </c>
      <c r="D183" s="47">
        <v>-15.46</v>
      </c>
      <c r="E183" s="53">
        <f>IF(D182&gt;0,(NA()),D182)</f>
        <v>-17.62</v>
      </c>
      <c r="AE183" s="2"/>
      <c r="AF183" s="36"/>
    </row>
    <row r="184" spans="1:32" x14ac:dyDescent="0.25">
      <c r="A184" s="74" t="s">
        <v>18</v>
      </c>
      <c r="B184" s="66">
        <v>69.56</v>
      </c>
      <c r="C184" s="66">
        <v>61.07</v>
      </c>
      <c r="D184" s="47">
        <v>-8.49</v>
      </c>
      <c r="E184" s="53">
        <f>IF(D183&gt;0,(NA()),D183)</f>
        <v>-15.46</v>
      </c>
      <c r="AE184" s="2"/>
      <c r="AF184" s="36"/>
    </row>
    <row r="185" spans="1:32" x14ac:dyDescent="0.25">
      <c r="A185" s="74" t="s">
        <v>30</v>
      </c>
      <c r="B185" s="66">
        <v>50.96</v>
      </c>
      <c r="C185" s="66">
        <v>47.35</v>
      </c>
      <c r="D185" s="47">
        <v>-3.61</v>
      </c>
      <c r="E185" s="53">
        <f>IF(D184&gt;0,(NA()),D184)</f>
        <v>-8.49</v>
      </c>
      <c r="AE185" s="2"/>
      <c r="AF185" s="36"/>
    </row>
    <row r="186" spans="1:32" x14ac:dyDescent="0.25">
      <c r="A186" s="74" t="s">
        <v>17</v>
      </c>
      <c r="B186" s="66">
        <v>99.29</v>
      </c>
      <c r="C186" s="66">
        <v>98.45</v>
      </c>
      <c r="D186" s="47">
        <v>-0.84</v>
      </c>
      <c r="E186" s="53"/>
      <c r="AE186" s="2"/>
      <c r="AF186" s="36"/>
    </row>
    <row r="187" spans="1:32" x14ac:dyDescent="0.25">
      <c r="A187" s="74" t="s">
        <v>15</v>
      </c>
      <c r="B187" s="66">
        <v>99.63</v>
      </c>
      <c r="C187" s="66">
        <v>99.51</v>
      </c>
      <c r="D187" s="47">
        <v>-0.12</v>
      </c>
      <c r="E187" s="53">
        <f>IF(D186&gt;0,(NA()),D186)</f>
        <v>-0.84</v>
      </c>
      <c r="AE187" s="2"/>
      <c r="AF187" s="36"/>
    </row>
    <row r="188" spans="1:32" x14ac:dyDescent="0.25">
      <c r="A188" s="74" t="s">
        <v>4</v>
      </c>
      <c r="B188" s="66">
        <v>99.35</v>
      </c>
      <c r="C188" s="66">
        <v>99.32</v>
      </c>
      <c r="D188" s="47">
        <v>-0.03</v>
      </c>
      <c r="E188" s="53">
        <f>IF(D187&gt;0,(NA()),D187)</f>
        <v>-0.12</v>
      </c>
      <c r="AE188" s="2"/>
      <c r="AF188" s="36"/>
    </row>
    <row r="189" spans="1:32" x14ac:dyDescent="0.25">
      <c r="A189" s="74" t="s">
        <v>8</v>
      </c>
      <c r="B189" s="66">
        <v>58.34</v>
      </c>
      <c r="C189" s="66">
        <v>58.37</v>
      </c>
      <c r="D189" s="47">
        <v>0.03</v>
      </c>
      <c r="AE189" s="2"/>
      <c r="AF189" s="36"/>
    </row>
    <row r="190" spans="1:32" x14ac:dyDescent="0.25">
      <c r="A190" s="18" t="s">
        <v>13</v>
      </c>
      <c r="B190" s="66">
        <v>95.54</v>
      </c>
      <c r="C190" s="66">
        <v>95.77</v>
      </c>
      <c r="D190" s="47">
        <v>0.23</v>
      </c>
      <c r="E190" s="53" t="e">
        <f>IF(D190&gt;0,(NA()),D190)</f>
        <v>#N/A</v>
      </c>
      <c r="AE190" s="2"/>
      <c r="AF190" s="36"/>
    </row>
    <row r="191" spans="1:32" x14ac:dyDescent="0.25">
      <c r="A191" s="74" t="s">
        <v>16</v>
      </c>
      <c r="B191" s="66">
        <v>76.05</v>
      </c>
      <c r="C191" s="66">
        <v>77.25</v>
      </c>
      <c r="D191" s="47">
        <v>1.2</v>
      </c>
      <c r="E191" s="53" t="e">
        <f>IF(D190&gt;0,(NA()),D190)</f>
        <v>#N/A</v>
      </c>
      <c r="AE191" s="2"/>
      <c r="AF191" s="36"/>
    </row>
    <row r="192" spans="1:32" x14ac:dyDescent="0.25">
      <c r="A192" s="19" t="s">
        <v>19</v>
      </c>
      <c r="B192" s="75">
        <v>96.43</v>
      </c>
      <c r="C192" s="75">
        <v>98.1</v>
      </c>
      <c r="D192" s="47">
        <v>1.67</v>
      </c>
      <c r="E192" s="53" t="e">
        <f>IF(D191&gt;0,(NA()),D191)</f>
        <v>#N/A</v>
      </c>
      <c r="AE192" s="2"/>
      <c r="AF192" s="36"/>
    </row>
    <row r="193" spans="1:32" x14ac:dyDescent="0.25">
      <c r="A193" s="74" t="s">
        <v>33</v>
      </c>
      <c r="B193" s="66">
        <v>61.53</v>
      </c>
      <c r="C193" s="66">
        <v>63.39</v>
      </c>
      <c r="D193" s="47">
        <v>1.86</v>
      </c>
      <c r="E193" s="53" t="e">
        <f>IF(D192&gt;0,(NA()),D192)</f>
        <v>#N/A</v>
      </c>
      <c r="AE193" s="2"/>
      <c r="AF193" s="36"/>
    </row>
    <row r="194" spans="1:32" x14ac:dyDescent="0.25">
      <c r="A194" s="74" t="s">
        <v>7</v>
      </c>
      <c r="B194" s="66">
        <v>94.78</v>
      </c>
      <c r="C194" s="66">
        <v>97.6</v>
      </c>
      <c r="D194" s="47">
        <v>2.82</v>
      </c>
      <c r="E194" s="53" t="e">
        <f>IF(D208&gt;0,(NA()),D208)</f>
        <v>#N/A</v>
      </c>
      <c r="AE194" s="2"/>
      <c r="AF194" s="36"/>
    </row>
    <row r="195" spans="1:32" x14ac:dyDescent="0.25">
      <c r="A195" s="74" t="s">
        <v>31</v>
      </c>
      <c r="B195" s="66">
        <v>93</v>
      </c>
      <c r="C195" s="66">
        <v>96.06</v>
      </c>
      <c r="D195" s="47">
        <v>3.06</v>
      </c>
      <c r="E195" s="53" t="e">
        <f>IF(D193&gt;0,(NA()),D193)</f>
        <v>#N/A</v>
      </c>
      <c r="AE195" s="2"/>
      <c r="AF195" s="36"/>
    </row>
    <row r="196" spans="1:32" x14ac:dyDescent="0.25">
      <c r="A196" s="74" t="s">
        <v>32</v>
      </c>
      <c r="B196" s="66">
        <v>61.42</v>
      </c>
      <c r="C196" s="66">
        <v>64.739999999999995</v>
      </c>
      <c r="D196" s="47">
        <v>3.32</v>
      </c>
      <c r="E196" s="53" t="e">
        <f>IF(D194&gt;0,(NA()),D194)</f>
        <v>#N/A</v>
      </c>
      <c r="AE196" s="2"/>
      <c r="AF196" s="36"/>
    </row>
    <row r="197" spans="1:32" x14ac:dyDescent="0.25">
      <c r="A197" s="18" t="s">
        <v>10</v>
      </c>
      <c r="B197" s="66">
        <v>94.19</v>
      </c>
      <c r="C197" s="66">
        <v>98.89</v>
      </c>
      <c r="D197" s="47">
        <v>4.7</v>
      </c>
      <c r="E197" s="53"/>
      <c r="AE197" s="2"/>
      <c r="AF197" s="36"/>
    </row>
    <row r="198" spans="1:32" x14ac:dyDescent="0.25">
      <c r="A198" s="74" t="s">
        <v>2</v>
      </c>
      <c r="B198" s="66">
        <v>86.74</v>
      </c>
      <c r="C198" s="66">
        <v>92.74</v>
      </c>
      <c r="D198" s="47">
        <v>6</v>
      </c>
      <c r="E198" s="53" t="e">
        <f t="shared" ref="E198:E208" si="8">IF(D196&gt;0,(NA()),D196)</f>
        <v>#N/A</v>
      </c>
      <c r="AE198" s="2"/>
      <c r="AF198" s="36"/>
    </row>
    <row r="199" spans="1:32" x14ac:dyDescent="0.25">
      <c r="A199" s="74" t="s">
        <v>6</v>
      </c>
      <c r="B199" s="66">
        <v>38.200000000000003</v>
      </c>
      <c r="C199" s="66">
        <v>44.98</v>
      </c>
      <c r="D199" s="47">
        <v>6.78</v>
      </c>
      <c r="E199" s="53" t="e">
        <f t="shared" si="8"/>
        <v>#N/A</v>
      </c>
      <c r="AE199" s="2"/>
      <c r="AF199" s="36"/>
    </row>
    <row r="200" spans="1:32" x14ac:dyDescent="0.25">
      <c r="A200" s="74" t="s">
        <v>3</v>
      </c>
      <c r="B200" s="66">
        <v>46.13</v>
      </c>
      <c r="C200" s="66">
        <v>53.69</v>
      </c>
      <c r="D200" s="70">
        <v>7.56</v>
      </c>
      <c r="E200" s="53" t="e">
        <f t="shared" si="8"/>
        <v>#N/A</v>
      </c>
      <c r="AE200" s="2"/>
      <c r="AF200" s="36"/>
    </row>
    <row r="201" spans="1:32" x14ac:dyDescent="0.25">
      <c r="A201" s="74" t="s">
        <v>35</v>
      </c>
      <c r="B201" s="66">
        <v>78.010000000000005</v>
      </c>
      <c r="C201" s="66">
        <v>85.71</v>
      </c>
      <c r="D201" s="70">
        <v>7.7</v>
      </c>
      <c r="E201" s="53" t="e">
        <f t="shared" si="8"/>
        <v>#N/A</v>
      </c>
      <c r="AE201" s="2"/>
      <c r="AF201" s="36"/>
    </row>
    <row r="202" spans="1:32" x14ac:dyDescent="0.25">
      <c r="A202" s="74" t="s">
        <v>34</v>
      </c>
      <c r="B202" s="66">
        <v>58.63</v>
      </c>
      <c r="C202" s="66">
        <v>66.81</v>
      </c>
      <c r="D202" s="70">
        <v>8.18</v>
      </c>
      <c r="E202" s="53" t="e">
        <f t="shared" si="8"/>
        <v>#N/A</v>
      </c>
      <c r="AE202" s="2"/>
      <c r="AF202" s="36"/>
    </row>
    <row r="203" spans="1:32" x14ac:dyDescent="0.25">
      <c r="A203" s="74" t="s">
        <v>11</v>
      </c>
      <c r="B203" s="66">
        <v>88.79</v>
      </c>
      <c r="C203" s="66">
        <v>98.35</v>
      </c>
      <c r="D203" s="70">
        <v>9.56</v>
      </c>
      <c r="E203" s="53" t="e">
        <f t="shared" si="8"/>
        <v>#N/A</v>
      </c>
      <c r="AE203" s="2"/>
      <c r="AF203" s="36"/>
    </row>
    <row r="204" spans="1:32" x14ac:dyDescent="0.25">
      <c r="A204" s="74" t="s">
        <v>1</v>
      </c>
      <c r="B204" s="66">
        <v>64.900000000000006</v>
      </c>
      <c r="C204" s="66">
        <v>75.290000000000006</v>
      </c>
      <c r="D204" s="70">
        <v>10.39</v>
      </c>
      <c r="E204" s="53" t="e">
        <f t="shared" si="8"/>
        <v>#N/A</v>
      </c>
    </row>
    <row r="205" spans="1:32" x14ac:dyDescent="0.25">
      <c r="A205" s="74" t="s">
        <v>0</v>
      </c>
      <c r="B205" s="66">
        <v>65.52</v>
      </c>
      <c r="C205" s="66">
        <v>77.09</v>
      </c>
      <c r="D205" s="70">
        <v>11.57</v>
      </c>
      <c r="E205" s="53" t="e">
        <f t="shared" si="8"/>
        <v>#N/A</v>
      </c>
    </row>
    <row r="206" spans="1:32" x14ac:dyDescent="0.25">
      <c r="A206" s="74" t="s">
        <v>14</v>
      </c>
      <c r="B206" s="66">
        <v>57.29</v>
      </c>
      <c r="C206" s="66">
        <v>69.88</v>
      </c>
      <c r="D206" s="70">
        <v>12.59</v>
      </c>
      <c r="E206" s="53" t="e">
        <f t="shared" si="8"/>
        <v>#N/A</v>
      </c>
    </row>
    <row r="207" spans="1:32" x14ac:dyDescent="0.25">
      <c r="A207" s="74" t="s">
        <v>5</v>
      </c>
      <c r="B207" s="66">
        <v>57.05</v>
      </c>
      <c r="C207" s="66">
        <v>74.66</v>
      </c>
      <c r="D207" s="70">
        <v>17.61</v>
      </c>
      <c r="E207" s="53" t="e">
        <f t="shared" si="8"/>
        <v>#N/A</v>
      </c>
    </row>
    <row r="208" spans="1:32" x14ac:dyDescent="0.25">
      <c r="A208" s="71" t="s">
        <v>36</v>
      </c>
      <c r="B208" s="76">
        <f>SUM(B182:B207)/26</f>
        <v>74.673846153846156</v>
      </c>
      <c r="C208" s="76">
        <f>SUM(C182:C207)/26</f>
        <v>77.39153846153846</v>
      </c>
      <c r="D208" s="77">
        <f>SUM(D182:D207)/26</f>
        <v>2.7176923076923081</v>
      </c>
      <c r="E208" s="53" t="e">
        <f t="shared" si="8"/>
        <v>#N/A</v>
      </c>
    </row>
  </sheetData>
  <conditionalFormatting sqref="D32:D57 D92:D117 D122:D147 D152:D163 D182:D199">
    <cfRule type="cellIs" dxfId="6" priority="2" operator="lessThan">
      <formula>0</formula>
    </cfRule>
  </conditionalFormatting>
  <conditionalFormatting sqref="I32:I57 D3:D28">
    <cfRule type="cellIs" dxfId="5" priority="3" operator="lessThan">
      <formula>0</formula>
    </cfRule>
  </conditionalFormatting>
  <conditionalFormatting sqref="D76 D79 D86">
    <cfRule type="cellIs" dxfId="4" priority="4" operator="lessThan">
      <formula>0</formula>
    </cfRule>
  </conditionalFormatting>
  <conditionalFormatting sqref="I62:I87">
    <cfRule type="cellIs" dxfId="3" priority="5" operator="lessThan">
      <formula>0</formula>
    </cfRule>
  </conditionalFormatting>
  <conditionalFormatting sqref="D87 D62:D75 D77:D78 D80:D85">
    <cfRule type="cellIs" dxfId="2" priority="6" operator="lessThan">
      <formula>0</formula>
    </cfRule>
  </conditionalFormatting>
  <conditionalFormatting sqref="D164:D177">
    <cfRule type="cellIs" dxfId="1" priority="7" operator="lessThan">
      <formula>0</formula>
    </cfRule>
  </conditionalFormatting>
  <conditionalFormatting sqref="D184:D207">
    <cfRule type="cellIs" dxfId="0" priority="8" operator="lessThan">
      <formula>0</formula>
    </cfRule>
  </conditionalFormatting>
  <pageMargins left="0.78749999999999998" right="0.39374999999999999" top="0.74791666666666701" bottom="0.74791666666666701" header="0.511811023622047" footer="0.511811023622047"/>
  <pageSetup paperSize="9" scale="5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3"/>
  <sheetViews>
    <sheetView tabSelected="1" zoomScaleNormal="100" workbookViewId="0">
      <selection activeCell="B100" sqref="B100:H100"/>
    </sheetView>
  </sheetViews>
  <sheetFormatPr defaultColWidth="9.140625" defaultRowHeight="15" x14ac:dyDescent="0.25"/>
  <cols>
    <col min="1" max="1" width="4.5703125" style="78" customWidth="1"/>
    <col min="2" max="2" width="21.28515625" style="79" customWidth="1"/>
    <col min="3" max="3" width="17.140625" style="79" customWidth="1"/>
    <col min="4" max="4" width="21" style="79" customWidth="1"/>
    <col min="5" max="5" width="16.28515625" style="79" customWidth="1"/>
    <col min="6" max="6" width="20.5703125" style="79" customWidth="1"/>
    <col min="7" max="7" width="3.140625" style="80" customWidth="1"/>
    <col min="8" max="8" width="22.7109375" style="79" customWidth="1"/>
    <col min="9" max="9" width="21.140625" style="79" customWidth="1"/>
    <col min="10" max="10" width="19.28515625" style="79" customWidth="1"/>
    <col min="11" max="11" width="21.140625" style="79" customWidth="1"/>
    <col min="12" max="12" width="20.7109375" style="79" customWidth="1"/>
    <col min="13" max="13" width="4.85546875" style="80" customWidth="1"/>
    <col min="14" max="14" width="21.5703125" style="79" customWidth="1"/>
    <col min="15" max="15" width="25.7109375" style="79" customWidth="1"/>
    <col min="16" max="16" width="16.28515625" style="79" customWidth="1"/>
    <col min="17" max="17" width="20.5703125" style="79" customWidth="1"/>
    <col min="18" max="18" width="23.5703125" style="79" customWidth="1"/>
    <col min="19" max="20" width="21.28515625" style="79" customWidth="1"/>
    <col min="21" max="21" width="20.5703125" style="79" customWidth="1"/>
    <col min="22" max="22" width="14.85546875" style="79" customWidth="1"/>
    <col min="23" max="23" width="19.5703125" style="79" customWidth="1"/>
    <col min="24" max="24" width="20.140625" style="79" customWidth="1"/>
    <col min="25" max="25" width="16" style="79" customWidth="1"/>
    <col min="26" max="26" width="18.28515625" style="79" customWidth="1"/>
    <col min="27" max="980" width="9.140625" style="79"/>
    <col min="981" max="1004" width="11.5703125" style="81" customWidth="1"/>
    <col min="1005" max="1024" width="11.5703125" style="1" customWidth="1"/>
  </cols>
  <sheetData>
    <row r="1" spans="1:23" ht="30.75" customHeight="1" x14ac:dyDescent="0.25">
      <c r="A1" s="82"/>
      <c r="B1" s="119" t="s">
        <v>47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8.15" customHeight="1" x14ac:dyDescent="0.25">
      <c r="A2" s="83"/>
      <c r="B2" s="120" t="s">
        <v>48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41.85" customHeight="1" x14ac:dyDescent="0.25">
      <c r="A3" s="83"/>
      <c r="B3" s="84" t="s">
        <v>49</v>
      </c>
      <c r="C3" s="85" t="s">
        <v>50</v>
      </c>
      <c r="D3" s="86" t="s">
        <v>51</v>
      </c>
      <c r="E3" s="85" t="s">
        <v>52</v>
      </c>
      <c r="F3" s="85" t="s">
        <v>53</v>
      </c>
      <c r="G3" s="83"/>
      <c r="H3" s="84" t="s">
        <v>49</v>
      </c>
      <c r="I3" s="87" t="s">
        <v>54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2.75" customHeight="1" x14ac:dyDescent="0.25">
      <c r="A4" s="83">
        <v>1</v>
      </c>
      <c r="B4" s="88" t="s">
        <v>13</v>
      </c>
      <c r="C4" s="89">
        <v>96.4365053017343</v>
      </c>
      <c r="D4" s="89">
        <v>99.736406413384501</v>
      </c>
      <c r="E4" s="89">
        <v>93.247822769489801</v>
      </c>
      <c r="F4" s="89">
        <v>99.867549668874204</v>
      </c>
      <c r="G4" s="83">
        <v>1</v>
      </c>
      <c r="H4" s="88" t="s">
        <v>19</v>
      </c>
      <c r="I4" s="90">
        <v>11.4211534777659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ht="12.75" customHeight="1" x14ac:dyDescent="0.25">
      <c r="A5" s="83">
        <v>2</v>
      </c>
      <c r="B5" s="88" t="s">
        <v>17</v>
      </c>
      <c r="C5" s="89">
        <v>99.116771708683501</v>
      </c>
      <c r="D5" s="89">
        <v>98.8263936814662</v>
      </c>
      <c r="E5" s="89">
        <v>98.9940828402367</v>
      </c>
      <c r="F5" s="89">
        <v>99</v>
      </c>
      <c r="G5" s="83">
        <v>2</v>
      </c>
      <c r="H5" s="88" t="s">
        <v>20</v>
      </c>
      <c r="I5" s="90">
        <v>10.757728492053101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1:23" ht="12.75" customHeight="1" x14ac:dyDescent="0.25">
      <c r="A6" s="83">
        <v>3</v>
      </c>
      <c r="B6" s="88" t="s">
        <v>4</v>
      </c>
      <c r="C6" s="89">
        <v>95.812334817711204</v>
      </c>
      <c r="D6" s="89">
        <v>98.615806901359406</v>
      </c>
      <c r="E6" s="89">
        <v>99.315207625297901</v>
      </c>
      <c r="F6" s="89">
        <v>98.940397350993393</v>
      </c>
      <c r="G6" s="83">
        <v>3</v>
      </c>
      <c r="H6" s="88" t="s">
        <v>13</v>
      </c>
      <c r="I6" s="90">
        <v>6.6197268993843803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spans="1:23" ht="12.75" customHeight="1" x14ac:dyDescent="0.25">
      <c r="A7" s="83">
        <v>4</v>
      </c>
      <c r="B7" s="88" t="s">
        <v>23</v>
      </c>
      <c r="C7" s="89">
        <v>85.853010093727505</v>
      </c>
      <c r="D7" s="89">
        <v>79.646922243056395</v>
      </c>
      <c r="E7" s="89">
        <v>90.620836344700805</v>
      </c>
      <c r="F7" s="89">
        <v>94.024390243902502</v>
      </c>
      <c r="G7" s="83">
        <v>4</v>
      </c>
      <c r="H7" s="88" t="s">
        <v>8</v>
      </c>
      <c r="I7" s="90">
        <v>6.4837553617790196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8" spans="1:23" ht="12.75" customHeight="1" x14ac:dyDescent="0.25">
      <c r="A8" s="83">
        <v>5</v>
      </c>
      <c r="B8" s="88" t="s">
        <v>7</v>
      </c>
      <c r="C8" s="89">
        <v>99.753289473684205</v>
      </c>
      <c r="D8" s="89">
        <v>98.818706297120997</v>
      </c>
      <c r="E8" s="89">
        <v>96.412468584644401</v>
      </c>
      <c r="F8" s="89">
        <v>93.944866191242994</v>
      </c>
      <c r="G8" s="83">
        <v>5</v>
      </c>
      <c r="H8" s="88" t="s">
        <v>22</v>
      </c>
      <c r="I8" s="90">
        <v>5.6400732272203298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23" ht="12.75" customHeight="1" x14ac:dyDescent="0.25">
      <c r="A9" s="83">
        <v>6</v>
      </c>
      <c r="B9" s="88" t="s">
        <v>10</v>
      </c>
      <c r="C9" s="89">
        <v>92.922847508465196</v>
      </c>
      <c r="D9" s="89">
        <v>88.034941452751795</v>
      </c>
      <c r="E9" s="89">
        <v>93.828197945845005</v>
      </c>
      <c r="F9" s="89">
        <v>92.066666666666706</v>
      </c>
      <c r="G9" s="83">
        <v>6</v>
      </c>
      <c r="H9" s="88" t="s">
        <v>0</v>
      </c>
      <c r="I9" s="91">
        <v>4.5222409117765396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1:23" ht="12.75" customHeight="1" x14ac:dyDescent="0.25">
      <c r="A10" s="83">
        <v>7</v>
      </c>
      <c r="B10" s="88" t="s">
        <v>19</v>
      </c>
      <c r="C10" s="89">
        <v>89.151457652531604</v>
      </c>
      <c r="D10" s="89">
        <v>89.052151922581302</v>
      </c>
      <c r="E10" s="89">
        <v>79.299827917805402</v>
      </c>
      <c r="F10" s="89">
        <v>90.7209813955713</v>
      </c>
      <c r="G10" s="83">
        <v>7</v>
      </c>
      <c r="H10" s="88" t="s">
        <v>23</v>
      </c>
      <c r="I10" s="91">
        <v>3.4035538992016399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ht="12.75" customHeight="1" x14ac:dyDescent="0.25">
      <c r="A11" s="83">
        <v>8</v>
      </c>
      <c r="B11" s="88" t="s">
        <v>21</v>
      </c>
      <c r="C11" s="89">
        <v>98.862419987419997</v>
      </c>
      <c r="D11" s="89">
        <v>98.984620408280406</v>
      </c>
      <c r="E11" s="89">
        <v>94.848578083604707</v>
      </c>
      <c r="F11" s="89">
        <v>88.828537133673095</v>
      </c>
      <c r="G11" s="83">
        <v>8</v>
      </c>
      <c r="H11" s="88" t="s">
        <v>25</v>
      </c>
      <c r="I11" s="91">
        <v>1.48611654825672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spans="1:23" ht="12.75" customHeight="1" x14ac:dyDescent="0.25">
      <c r="A12" s="83">
        <v>9</v>
      </c>
      <c r="B12" s="88" t="s">
        <v>20</v>
      </c>
      <c r="C12" s="89">
        <v>77.625293121086898</v>
      </c>
      <c r="D12" s="89">
        <v>77.972145168747105</v>
      </c>
      <c r="E12" s="89">
        <v>77.488237198510802</v>
      </c>
      <c r="F12" s="89">
        <v>88.245965690563906</v>
      </c>
      <c r="G12" s="83">
        <v>9</v>
      </c>
      <c r="H12" s="88" t="s">
        <v>14</v>
      </c>
      <c r="I12" s="91">
        <v>0.56898329023229599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spans="1:23" ht="12.75" customHeight="1" x14ac:dyDescent="0.25">
      <c r="A13" s="83">
        <v>10</v>
      </c>
      <c r="B13" s="88" t="s">
        <v>22</v>
      </c>
      <c r="C13" s="89">
        <v>89.940953967587205</v>
      </c>
      <c r="D13" s="89">
        <v>80.450021804862303</v>
      </c>
      <c r="E13" s="89">
        <v>81.504573888035196</v>
      </c>
      <c r="F13" s="89">
        <v>87.144647115255495</v>
      </c>
      <c r="G13" s="83">
        <v>10</v>
      </c>
      <c r="H13" s="88" t="s">
        <v>17</v>
      </c>
      <c r="I13" s="91">
        <v>5.91715976329965E-3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spans="1:23" ht="12.75" customHeight="1" x14ac:dyDescent="0.25">
      <c r="A14" s="83">
        <v>11</v>
      </c>
      <c r="B14" s="88" t="s">
        <v>14</v>
      </c>
      <c r="C14" s="89">
        <v>89.024359418411294</v>
      </c>
      <c r="D14" s="89">
        <v>81.923420655084001</v>
      </c>
      <c r="E14" s="89">
        <v>83.443812709797101</v>
      </c>
      <c r="F14" s="89">
        <v>84.012796000029397</v>
      </c>
      <c r="G14" s="83">
        <v>11</v>
      </c>
      <c r="H14" s="88" t="s">
        <v>4</v>
      </c>
      <c r="I14" s="91">
        <v>-0.37481027430452202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1:23" ht="12.75" customHeight="1" x14ac:dyDescent="0.25">
      <c r="A15" s="83">
        <v>12</v>
      </c>
      <c r="B15" s="88" t="s">
        <v>8</v>
      </c>
      <c r="C15" s="89">
        <v>90.835332302585201</v>
      </c>
      <c r="D15" s="89">
        <v>82.727364121048097</v>
      </c>
      <c r="E15" s="89">
        <v>76.594667700567399</v>
      </c>
      <c r="F15" s="89">
        <v>83.078423062346403</v>
      </c>
      <c r="G15" s="83">
        <v>12</v>
      </c>
      <c r="H15" s="88" t="s">
        <v>16</v>
      </c>
      <c r="I15" s="91">
        <v>-0.57441185097520997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ht="12.75" customHeight="1" x14ac:dyDescent="0.25">
      <c r="A16" s="83">
        <v>13</v>
      </c>
      <c r="B16" s="88" t="s">
        <v>6</v>
      </c>
      <c r="C16" s="89">
        <v>76.343906892648903</v>
      </c>
      <c r="D16" s="89">
        <v>77.647792866437598</v>
      </c>
      <c r="E16" s="89">
        <v>86.164394589952806</v>
      </c>
      <c r="F16" s="89">
        <v>81.974113996406999</v>
      </c>
      <c r="G16" s="83">
        <v>13</v>
      </c>
      <c r="H16" s="88" t="s">
        <v>10</v>
      </c>
      <c r="I16" s="91">
        <v>-1.76153127917834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ht="12.75" customHeight="1" x14ac:dyDescent="0.25">
      <c r="A17" s="83">
        <v>14</v>
      </c>
      <c r="B17" s="88" t="s">
        <v>0</v>
      </c>
      <c r="C17" s="89">
        <v>89.020842597886599</v>
      </c>
      <c r="D17" s="89">
        <v>81.809440559440603</v>
      </c>
      <c r="E17" s="89">
        <v>76.266244184181005</v>
      </c>
      <c r="F17" s="89">
        <v>80.788485095957498</v>
      </c>
      <c r="G17" s="83">
        <v>14</v>
      </c>
      <c r="H17" s="88" t="s">
        <v>24</v>
      </c>
      <c r="I17" s="91">
        <v>-2.0145105248967599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ht="12.75" customHeight="1" x14ac:dyDescent="0.25">
      <c r="A18" s="83">
        <v>15</v>
      </c>
      <c r="B18" s="88" t="s">
        <v>5</v>
      </c>
      <c r="C18" s="89">
        <v>89.952396234488702</v>
      </c>
      <c r="D18" s="89">
        <v>86.836390470166606</v>
      </c>
      <c r="E18" s="89">
        <v>89.069767441860506</v>
      </c>
      <c r="F18" s="89">
        <v>79.842342342342306</v>
      </c>
      <c r="G18" s="83">
        <v>15</v>
      </c>
      <c r="H18" s="88" t="s">
        <v>9</v>
      </c>
      <c r="I18" s="91">
        <v>-2.2009252118211302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3" ht="12.75" customHeight="1" x14ac:dyDescent="0.25">
      <c r="A19" s="83">
        <v>16</v>
      </c>
      <c r="B19" s="88" t="s">
        <v>2</v>
      </c>
      <c r="C19" s="89">
        <v>92.075908320618097</v>
      </c>
      <c r="D19" s="89">
        <v>83.226889599580502</v>
      </c>
      <c r="E19" s="89">
        <v>82.079098514929598</v>
      </c>
      <c r="F19" s="89">
        <v>78.510622471912797</v>
      </c>
      <c r="G19" s="83">
        <v>16</v>
      </c>
      <c r="H19" s="88" t="s">
        <v>7</v>
      </c>
      <c r="I19" s="91">
        <v>-2.46760239340141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ht="12.75" customHeight="1" x14ac:dyDescent="0.25">
      <c r="A20" s="83">
        <v>17</v>
      </c>
      <c r="B20" s="88" t="s">
        <v>25</v>
      </c>
      <c r="C20" s="89">
        <v>77.291436404953203</v>
      </c>
      <c r="D20" s="89">
        <v>70.047002360690698</v>
      </c>
      <c r="E20" s="89">
        <v>76.703549606020601</v>
      </c>
      <c r="F20" s="89">
        <v>78.189666154277305</v>
      </c>
      <c r="G20" s="83">
        <v>17</v>
      </c>
      <c r="H20" s="88" t="s">
        <v>18</v>
      </c>
      <c r="I20" s="91">
        <v>-2.68709448297182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12.75" customHeight="1" x14ac:dyDescent="0.25">
      <c r="A21" s="83">
        <v>18</v>
      </c>
      <c r="B21" s="88" t="s">
        <v>24</v>
      </c>
      <c r="C21" s="89">
        <v>86.515552117133197</v>
      </c>
      <c r="D21" s="89">
        <v>84.850273673112895</v>
      </c>
      <c r="E21" s="89">
        <v>79.310193016705497</v>
      </c>
      <c r="F21" s="89">
        <v>77.295682491808705</v>
      </c>
      <c r="G21" s="83">
        <v>18</v>
      </c>
      <c r="H21" s="88" t="s">
        <v>2</v>
      </c>
      <c r="I21" s="91">
        <v>-3.5684760430167999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ht="12.75" customHeight="1" x14ac:dyDescent="0.25">
      <c r="A22" s="83">
        <v>19</v>
      </c>
      <c r="B22" s="88" t="s">
        <v>15</v>
      </c>
      <c r="C22" s="89">
        <v>99.650837988826794</v>
      </c>
      <c r="D22" s="89">
        <v>97.596744116238099</v>
      </c>
      <c r="E22" s="89">
        <v>94.389366850383098</v>
      </c>
      <c r="F22" s="89">
        <v>74.845161290322594</v>
      </c>
      <c r="G22" s="83">
        <v>19</v>
      </c>
      <c r="H22" s="88" t="s">
        <v>6</v>
      </c>
      <c r="I22" s="91">
        <v>-4.1902805935458103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ht="12.75" customHeight="1" x14ac:dyDescent="0.25">
      <c r="A23" s="83">
        <v>20</v>
      </c>
      <c r="B23" s="88" t="s">
        <v>16</v>
      </c>
      <c r="C23" s="89">
        <v>78.435429713164197</v>
      </c>
      <c r="D23" s="89">
        <v>72.281715313129396</v>
      </c>
      <c r="E23" s="89">
        <v>74.507910975963696</v>
      </c>
      <c r="F23" s="89">
        <v>73.933499124988501</v>
      </c>
      <c r="G23" s="83">
        <v>20</v>
      </c>
      <c r="H23" s="88" t="s">
        <v>12</v>
      </c>
      <c r="I23" s="91">
        <v>-4.2986907298797501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ht="12.75" customHeight="1" x14ac:dyDescent="0.25">
      <c r="A24" s="83">
        <v>21</v>
      </c>
      <c r="B24" s="88" t="s">
        <v>1</v>
      </c>
      <c r="C24" s="89">
        <v>91.789922317079899</v>
      </c>
      <c r="D24" s="89">
        <v>78.699245505252705</v>
      </c>
      <c r="E24" s="89">
        <v>78.865407955984097</v>
      </c>
      <c r="F24" s="89">
        <v>73.003093281215499</v>
      </c>
      <c r="G24" s="83">
        <v>21</v>
      </c>
      <c r="H24" s="88" t="s">
        <v>1</v>
      </c>
      <c r="I24" s="92">
        <v>-5.8623146747685704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3" ht="12.75" customHeight="1" x14ac:dyDescent="0.25">
      <c r="A25" s="83">
        <v>22</v>
      </c>
      <c r="B25" s="121" t="s">
        <v>3</v>
      </c>
      <c r="C25" s="122">
        <v>78.131885463074795</v>
      </c>
      <c r="D25" s="122">
        <v>70.566996003353296</v>
      </c>
      <c r="E25" s="122">
        <v>77.070052636557307</v>
      </c>
      <c r="F25" s="122">
        <v>71.058781201481494</v>
      </c>
      <c r="G25" s="123">
        <v>22</v>
      </c>
      <c r="H25" s="121" t="s">
        <v>3</v>
      </c>
      <c r="I25" s="92">
        <v>-6.0112714350757699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ht="12.75" customHeight="1" x14ac:dyDescent="0.25">
      <c r="A26" s="83">
        <v>23</v>
      </c>
      <c r="B26" s="88" t="s">
        <v>11</v>
      </c>
      <c r="C26" s="89">
        <v>96.767388547458793</v>
      </c>
      <c r="D26" s="89">
        <v>92.6065440149045</v>
      </c>
      <c r="E26" s="89">
        <v>83.571150097465903</v>
      </c>
      <c r="F26" s="89">
        <v>69.880816930253701</v>
      </c>
      <c r="G26" s="83">
        <v>23</v>
      </c>
      <c r="H26" s="88" t="s">
        <v>21</v>
      </c>
      <c r="I26" s="92">
        <v>-6.0200409499316301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3" ht="12.75" customHeight="1" x14ac:dyDescent="0.25">
      <c r="A27" s="83">
        <v>24</v>
      </c>
      <c r="B27" s="88" t="s">
        <v>18</v>
      </c>
      <c r="C27" s="89">
        <v>77.186636626000805</v>
      </c>
      <c r="D27" s="89">
        <v>69.649498483105006</v>
      </c>
      <c r="E27" s="89">
        <v>71.857554282989497</v>
      </c>
      <c r="F27" s="89">
        <v>69.170459800017696</v>
      </c>
      <c r="G27" s="83">
        <v>24</v>
      </c>
      <c r="H27" s="88" t="s">
        <v>5</v>
      </c>
      <c r="I27" s="92">
        <v>-9.2274250995181699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ht="12.75" customHeight="1" x14ac:dyDescent="0.25">
      <c r="A28" s="83">
        <v>25</v>
      </c>
      <c r="B28" s="88" t="s">
        <v>12</v>
      </c>
      <c r="C28" s="89">
        <v>79.811419200954106</v>
      </c>
      <c r="D28" s="89">
        <v>72.250863608415202</v>
      </c>
      <c r="E28" s="89">
        <v>72.603607952513798</v>
      </c>
      <c r="F28" s="89">
        <v>68.304917222634103</v>
      </c>
      <c r="G28" s="83">
        <v>25</v>
      </c>
      <c r="H28" s="88" t="s">
        <v>11</v>
      </c>
      <c r="I28" s="92">
        <v>-13.6903331672122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3" ht="12.75" customHeight="1" x14ac:dyDescent="0.25">
      <c r="A29" s="83">
        <v>26</v>
      </c>
      <c r="B29" s="88" t="s">
        <v>9</v>
      </c>
      <c r="C29" s="89">
        <v>73.146981052337097</v>
      </c>
      <c r="D29" s="89">
        <v>63.327033865699597</v>
      </c>
      <c r="E29" s="89">
        <v>67.783753659338004</v>
      </c>
      <c r="F29" s="89">
        <v>65.582828447516903</v>
      </c>
      <c r="G29" s="83">
        <v>26</v>
      </c>
      <c r="H29" s="88" t="s">
        <v>15</v>
      </c>
      <c r="I29" s="92">
        <v>-19.544205560060501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ht="20.100000000000001" customHeight="1" x14ac:dyDescent="0.25">
      <c r="A30" s="83"/>
      <c r="B30" s="83"/>
      <c r="C30" s="83"/>
      <c r="D30" s="83"/>
      <c r="E30" s="83"/>
      <c r="F30" s="83"/>
      <c r="G30" s="83"/>
      <c r="H30" s="93" t="s">
        <v>36</v>
      </c>
      <c r="I30" s="94">
        <f>AVERAGE(I4:I29)</f>
        <v>-1.2917182693509681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ht="12.75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ht="36.75" customHeight="1" x14ac:dyDescent="0.25">
      <c r="A32" s="119" t="s">
        <v>39</v>
      </c>
      <c r="B32" s="119"/>
      <c r="C32" s="119"/>
      <c r="D32" s="119"/>
      <c r="E32" s="119"/>
      <c r="F32" s="119"/>
      <c r="G32" s="119" t="s">
        <v>45</v>
      </c>
      <c r="H32" s="119"/>
      <c r="I32" s="119"/>
      <c r="J32" s="119"/>
      <c r="K32" s="119"/>
      <c r="L32" s="119"/>
      <c r="M32" s="119" t="s">
        <v>46</v>
      </c>
      <c r="N32" s="119"/>
      <c r="O32" s="119"/>
      <c r="P32" s="119"/>
      <c r="Q32" s="119"/>
      <c r="R32" s="119"/>
      <c r="S32" s="83"/>
      <c r="T32" s="83"/>
      <c r="U32" s="83"/>
      <c r="V32" s="83"/>
      <c r="W32" s="83"/>
    </row>
    <row r="33" spans="1:1024" ht="32.1" customHeight="1" x14ac:dyDescent="0.25">
      <c r="A33" s="95"/>
      <c r="B33" s="117" t="s">
        <v>37</v>
      </c>
      <c r="C33" s="117"/>
      <c r="D33" s="117"/>
      <c r="E33" s="117"/>
      <c r="F33" s="117"/>
      <c r="G33" s="96"/>
      <c r="H33" s="117" t="s">
        <v>37</v>
      </c>
      <c r="I33" s="117"/>
      <c r="J33" s="117"/>
      <c r="K33" s="117"/>
      <c r="L33" s="117"/>
      <c r="M33" s="97"/>
      <c r="N33" s="117" t="s">
        <v>37</v>
      </c>
      <c r="O33" s="117"/>
      <c r="P33" s="117"/>
      <c r="Q33" s="117"/>
      <c r="R33" s="117"/>
      <c r="S33" s="83"/>
      <c r="T33" s="83"/>
      <c r="U33" s="83"/>
      <c r="V33" s="83"/>
      <c r="W33" s="83"/>
    </row>
    <row r="34" spans="1:1024" ht="25.5" x14ac:dyDescent="0.25">
      <c r="A34" s="98"/>
      <c r="B34" s="84" t="s">
        <v>49</v>
      </c>
      <c r="C34" s="85" t="s">
        <v>52</v>
      </c>
      <c r="D34" s="85" t="s">
        <v>55</v>
      </c>
      <c r="E34" s="85" t="s">
        <v>53</v>
      </c>
      <c r="F34" s="85" t="s">
        <v>55</v>
      </c>
      <c r="G34" s="96"/>
      <c r="H34" s="84" t="s">
        <v>49</v>
      </c>
      <c r="I34" s="85" t="s">
        <v>52</v>
      </c>
      <c r="J34" s="85" t="s">
        <v>55</v>
      </c>
      <c r="K34" s="85" t="s">
        <v>53</v>
      </c>
      <c r="L34" s="85" t="s">
        <v>55</v>
      </c>
      <c r="M34" s="97"/>
      <c r="N34" s="84" t="s">
        <v>49</v>
      </c>
      <c r="O34" s="85" t="s">
        <v>52</v>
      </c>
      <c r="P34" s="85" t="s">
        <v>55</v>
      </c>
      <c r="Q34" s="85" t="s">
        <v>53</v>
      </c>
      <c r="R34" s="85" t="s">
        <v>55</v>
      </c>
      <c r="S34" s="83"/>
      <c r="T34" s="83"/>
      <c r="U34" s="83"/>
      <c r="V34" s="83"/>
      <c r="W34" s="83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  <c r="IX34" s="99"/>
      <c r="IY34" s="99"/>
      <c r="IZ34" s="99"/>
      <c r="JA34" s="99"/>
      <c r="JB34" s="99"/>
      <c r="JC34" s="99"/>
      <c r="JD34" s="99"/>
      <c r="JE34" s="99"/>
      <c r="JF34" s="99"/>
      <c r="JG34" s="99"/>
      <c r="JH34" s="99"/>
      <c r="JI34" s="99"/>
      <c r="JJ34" s="99"/>
      <c r="JK34" s="99"/>
      <c r="JL34" s="99"/>
      <c r="JM34" s="99"/>
      <c r="JN34" s="99"/>
      <c r="JO34" s="99"/>
      <c r="JP34" s="99"/>
      <c r="JQ34" s="99"/>
      <c r="JR34" s="99"/>
      <c r="JS34" s="99"/>
      <c r="JT34" s="99"/>
      <c r="JU34" s="99"/>
      <c r="JV34" s="99"/>
      <c r="JW34" s="99"/>
      <c r="JX34" s="99"/>
      <c r="JY34" s="99"/>
      <c r="JZ34" s="99"/>
      <c r="KA34" s="99"/>
      <c r="KB34" s="99"/>
      <c r="KC34" s="99"/>
      <c r="KD34" s="99"/>
      <c r="KE34" s="99"/>
      <c r="KF34" s="99"/>
      <c r="KG34" s="99"/>
      <c r="KH34" s="99"/>
      <c r="KI34" s="99"/>
      <c r="KJ34" s="99"/>
      <c r="KK34" s="99"/>
      <c r="KL34" s="99"/>
      <c r="KM34" s="99"/>
      <c r="KN34" s="99"/>
      <c r="KO34" s="99"/>
      <c r="KP34" s="99"/>
      <c r="KQ34" s="99"/>
      <c r="KR34" s="99"/>
      <c r="KS34" s="99"/>
      <c r="KT34" s="99"/>
      <c r="KU34" s="99"/>
      <c r="KV34" s="99"/>
      <c r="KW34" s="99"/>
      <c r="KX34" s="99"/>
      <c r="KY34" s="99"/>
      <c r="KZ34" s="99"/>
      <c r="LA34" s="99"/>
      <c r="LB34" s="99"/>
      <c r="LC34" s="99"/>
      <c r="LD34" s="99"/>
      <c r="LE34" s="99"/>
      <c r="LF34" s="99"/>
      <c r="LG34" s="99"/>
      <c r="LH34" s="99"/>
      <c r="LI34" s="99"/>
      <c r="LJ34" s="99"/>
      <c r="LK34" s="99"/>
      <c r="LL34" s="99"/>
      <c r="LM34" s="99"/>
      <c r="LN34" s="99"/>
      <c r="LO34" s="99"/>
      <c r="LP34" s="99"/>
      <c r="LQ34" s="99"/>
      <c r="LR34" s="99"/>
      <c r="LS34" s="99"/>
      <c r="LT34" s="99"/>
      <c r="LU34" s="99"/>
      <c r="LV34" s="99"/>
      <c r="LW34" s="99"/>
      <c r="LX34" s="99"/>
      <c r="LY34" s="99"/>
      <c r="LZ34" s="99"/>
      <c r="MA34" s="99"/>
      <c r="MB34" s="99"/>
      <c r="MC34" s="99"/>
      <c r="MD34" s="99"/>
      <c r="ME34" s="99"/>
      <c r="MF34" s="99"/>
      <c r="MG34" s="99"/>
      <c r="MH34" s="99"/>
      <c r="MI34" s="99"/>
      <c r="MJ34" s="99"/>
      <c r="MK34" s="99"/>
      <c r="ML34" s="99"/>
      <c r="MM34" s="99"/>
      <c r="MN34" s="99"/>
      <c r="MO34" s="99"/>
      <c r="MP34" s="99"/>
      <c r="MQ34" s="99"/>
      <c r="MR34" s="99"/>
      <c r="MS34" s="99"/>
      <c r="MT34" s="99"/>
      <c r="MU34" s="99"/>
      <c r="MV34" s="99"/>
      <c r="MW34" s="99"/>
      <c r="MX34" s="99"/>
      <c r="MY34" s="99"/>
      <c r="MZ34" s="99"/>
      <c r="NA34" s="99"/>
      <c r="NB34" s="99"/>
      <c r="NC34" s="99"/>
      <c r="ND34" s="99"/>
      <c r="NE34" s="99"/>
      <c r="NF34" s="99"/>
      <c r="NG34" s="99"/>
      <c r="NH34" s="99"/>
      <c r="NI34" s="99"/>
      <c r="NJ34" s="99"/>
      <c r="NK34" s="99"/>
      <c r="NL34" s="99"/>
      <c r="NM34" s="99"/>
      <c r="NN34" s="99"/>
      <c r="NO34" s="99"/>
      <c r="NP34" s="99"/>
      <c r="NQ34" s="99"/>
      <c r="NR34" s="99"/>
      <c r="NS34" s="99"/>
      <c r="NT34" s="99"/>
      <c r="NU34" s="99"/>
      <c r="NV34" s="99"/>
      <c r="NW34" s="99"/>
      <c r="NX34" s="99"/>
      <c r="NY34" s="99"/>
      <c r="NZ34" s="99"/>
      <c r="OA34" s="99"/>
      <c r="OB34" s="99"/>
      <c r="OC34" s="99"/>
      <c r="OD34" s="99"/>
      <c r="OE34" s="99"/>
      <c r="OF34" s="99"/>
      <c r="OG34" s="99"/>
      <c r="OH34" s="99"/>
      <c r="OI34" s="99"/>
      <c r="OJ34" s="99"/>
      <c r="OK34" s="99"/>
      <c r="OL34" s="99"/>
      <c r="OM34" s="99"/>
      <c r="ON34" s="99"/>
      <c r="OO34" s="99"/>
      <c r="OP34" s="99"/>
      <c r="OQ34" s="99"/>
      <c r="OR34" s="99"/>
      <c r="OS34" s="99"/>
      <c r="OT34" s="99"/>
      <c r="OU34" s="99"/>
      <c r="OV34" s="99"/>
      <c r="OW34" s="99"/>
      <c r="OX34" s="99"/>
      <c r="OY34" s="99"/>
      <c r="OZ34" s="99"/>
      <c r="PA34" s="99"/>
      <c r="PB34" s="99"/>
      <c r="PC34" s="99"/>
      <c r="PD34" s="99"/>
      <c r="PE34" s="99"/>
      <c r="PF34" s="99"/>
      <c r="PG34" s="99"/>
      <c r="PH34" s="99"/>
      <c r="PI34" s="99"/>
      <c r="PJ34" s="99"/>
      <c r="PK34" s="99"/>
      <c r="PL34" s="99"/>
      <c r="PM34" s="99"/>
      <c r="PN34" s="99"/>
      <c r="PO34" s="99"/>
      <c r="PP34" s="99"/>
      <c r="PQ34" s="99"/>
      <c r="PR34" s="99"/>
      <c r="PS34" s="99"/>
      <c r="PT34" s="99"/>
      <c r="PU34" s="99"/>
      <c r="PV34" s="99"/>
      <c r="PW34" s="99"/>
      <c r="PX34" s="99"/>
      <c r="PY34" s="99"/>
      <c r="PZ34" s="99"/>
      <c r="QA34" s="99"/>
      <c r="QB34" s="99"/>
      <c r="QC34" s="99"/>
      <c r="QD34" s="99"/>
      <c r="QE34" s="99"/>
      <c r="QF34" s="99"/>
      <c r="QG34" s="99"/>
      <c r="QH34" s="99"/>
      <c r="QI34" s="99"/>
      <c r="QJ34" s="99"/>
      <c r="QK34" s="99"/>
      <c r="QL34" s="99"/>
      <c r="QM34" s="99"/>
      <c r="QN34" s="99"/>
      <c r="QO34" s="99"/>
      <c r="QP34" s="99"/>
      <c r="QQ34" s="99"/>
      <c r="QR34" s="99"/>
      <c r="QS34" s="99"/>
      <c r="QT34" s="99"/>
      <c r="QU34" s="99"/>
      <c r="QV34" s="99"/>
      <c r="QW34" s="99"/>
      <c r="QX34" s="99"/>
      <c r="QY34" s="99"/>
      <c r="QZ34" s="99"/>
      <c r="RA34" s="99"/>
      <c r="RB34" s="99"/>
      <c r="RC34" s="99"/>
      <c r="RD34" s="99"/>
      <c r="RE34" s="99"/>
      <c r="RF34" s="99"/>
      <c r="RG34" s="99"/>
      <c r="RH34" s="99"/>
      <c r="RI34" s="99"/>
      <c r="RJ34" s="99"/>
      <c r="RK34" s="99"/>
      <c r="RL34" s="99"/>
      <c r="RM34" s="99"/>
      <c r="RN34" s="99"/>
      <c r="RO34" s="99"/>
      <c r="RP34" s="99"/>
      <c r="RQ34" s="99"/>
      <c r="RR34" s="99"/>
      <c r="RS34" s="99"/>
      <c r="RT34" s="99"/>
      <c r="RU34" s="99"/>
      <c r="RV34" s="99"/>
      <c r="RW34" s="99"/>
      <c r="RX34" s="99"/>
      <c r="RY34" s="99"/>
      <c r="RZ34" s="99"/>
      <c r="SA34" s="99"/>
      <c r="SB34" s="99"/>
      <c r="SC34" s="99"/>
      <c r="SD34" s="99"/>
      <c r="SE34" s="99"/>
      <c r="SF34" s="99"/>
      <c r="SG34" s="99"/>
      <c r="SH34" s="99"/>
      <c r="SI34" s="99"/>
      <c r="SJ34" s="99"/>
      <c r="SK34" s="99"/>
      <c r="SL34" s="99"/>
      <c r="SM34" s="99"/>
      <c r="SN34" s="99"/>
      <c r="SO34" s="99"/>
      <c r="SP34" s="99"/>
      <c r="SQ34" s="99"/>
      <c r="SR34" s="99"/>
      <c r="SS34" s="99"/>
      <c r="ST34" s="99"/>
      <c r="SU34" s="99"/>
      <c r="SV34" s="99"/>
      <c r="SW34" s="99"/>
      <c r="SX34" s="99"/>
      <c r="SY34" s="99"/>
      <c r="SZ34" s="99"/>
      <c r="TA34" s="99"/>
      <c r="TB34" s="99"/>
      <c r="TC34" s="99"/>
      <c r="TD34" s="99"/>
      <c r="TE34" s="99"/>
      <c r="TF34" s="99"/>
      <c r="TG34" s="99"/>
      <c r="TH34" s="99"/>
      <c r="TI34" s="99"/>
      <c r="TJ34" s="99"/>
      <c r="TK34" s="99"/>
      <c r="TL34" s="99"/>
      <c r="TM34" s="99"/>
      <c r="TN34" s="99"/>
      <c r="TO34" s="99"/>
      <c r="TP34" s="99"/>
      <c r="TQ34" s="99"/>
      <c r="TR34" s="99"/>
      <c r="TS34" s="99"/>
      <c r="TT34" s="99"/>
      <c r="TU34" s="99"/>
      <c r="TV34" s="99"/>
      <c r="TW34" s="99"/>
      <c r="TX34" s="99"/>
      <c r="TY34" s="99"/>
      <c r="TZ34" s="99"/>
      <c r="UA34" s="99"/>
      <c r="UB34" s="99"/>
      <c r="UC34" s="99"/>
      <c r="UD34" s="99"/>
      <c r="UE34" s="99"/>
      <c r="UF34" s="99"/>
      <c r="UG34" s="99"/>
      <c r="UH34" s="99"/>
      <c r="UI34" s="99"/>
      <c r="UJ34" s="99"/>
      <c r="UK34" s="99"/>
      <c r="UL34" s="99"/>
      <c r="UM34" s="99"/>
      <c r="UN34" s="99"/>
      <c r="UO34" s="99"/>
      <c r="UP34" s="99"/>
      <c r="UQ34" s="99"/>
      <c r="UR34" s="99"/>
      <c r="US34" s="99"/>
      <c r="UT34" s="99"/>
      <c r="UU34" s="99"/>
      <c r="UV34" s="99"/>
      <c r="UW34" s="99"/>
      <c r="UX34" s="99"/>
      <c r="UY34" s="99"/>
      <c r="UZ34" s="99"/>
      <c r="VA34" s="99"/>
      <c r="VB34" s="99"/>
      <c r="VC34" s="99"/>
      <c r="VD34" s="99"/>
      <c r="VE34" s="99"/>
      <c r="VF34" s="99"/>
      <c r="VG34" s="99"/>
      <c r="VH34" s="99"/>
      <c r="VI34" s="99"/>
      <c r="VJ34" s="99"/>
      <c r="VK34" s="99"/>
      <c r="VL34" s="99"/>
      <c r="VM34" s="99"/>
      <c r="VN34" s="99"/>
      <c r="VO34" s="99"/>
      <c r="VP34" s="99"/>
      <c r="VQ34" s="99"/>
      <c r="VR34" s="99"/>
      <c r="VS34" s="99"/>
      <c r="VT34" s="99"/>
      <c r="VU34" s="99"/>
      <c r="VV34" s="99"/>
      <c r="VW34" s="99"/>
      <c r="VX34" s="99"/>
      <c r="VY34" s="99"/>
      <c r="VZ34" s="99"/>
      <c r="WA34" s="99"/>
      <c r="WB34" s="99"/>
      <c r="WC34" s="99"/>
      <c r="WD34" s="99"/>
      <c r="WE34" s="99"/>
      <c r="WF34" s="99"/>
      <c r="WG34" s="99"/>
      <c r="WH34" s="99"/>
      <c r="WI34" s="99"/>
      <c r="WJ34" s="99"/>
      <c r="WK34" s="99"/>
      <c r="WL34" s="99"/>
      <c r="WM34" s="99"/>
      <c r="WN34" s="99"/>
      <c r="WO34" s="99"/>
      <c r="WP34" s="99"/>
      <c r="WQ34" s="99"/>
      <c r="WR34" s="99"/>
      <c r="WS34" s="99"/>
      <c r="WT34" s="99"/>
      <c r="WU34" s="99"/>
      <c r="WV34" s="99"/>
      <c r="WW34" s="99"/>
      <c r="WX34" s="99"/>
      <c r="WY34" s="99"/>
      <c r="WZ34" s="99"/>
      <c r="XA34" s="99"/>
      <c r="XB34" s="99"/>
      <c r="XC34" s="99"/>
      <c r="XD34" s="99"/>
      <c r="XE34" s="99"/>
      <c r="XF34" s="99"/>
      <c r="XG34" s="99"/>
      <c r="XH34" s="99"/>
      <c r="XI34" s="99"/>
      <c r="XJ34" s="99"/>
      <c r="XK34" s="99"/>
      <c r="XL34" s="99"/>
      <c r="XM34" s="99"/>
      <c r="XN34" s="99"/>
      <c r="XO34" s="99"/>
      <c r="XP34" s="99"/>
      <c r="XQ34" s="99"/>
      <c r="XR34" s="99"/>
      <c r="XS34" s="99"/>
      <c r="XT34" s="99"/>
      <c r="XU34" s="99"/>
      <c r="XV34" s="99"/>
      <c r="XW34" s="99"/>
      <c r="XX34" s="99"/>
      <c r="XY34" s="99"/>
      <c r="XZ34" s="99"/>
      <c r="YA34" s="99"/>
      <c r="YB34" s="99"/>
      <c r="YC34" s="99"/>
      <c r="YD34" s="99"/>
      <c r="YE34" s="99"/>
      <c r="YF34" s="99"/>
      <c r="YG34" s="99"/>
      <c r="YH34" s="99"/>
      <c r="YI34" s="99"/>
      <c r="YJ34" s="99"/>
      <c r="YK34" s="99"/>
      <c r="YL34" s="99"/>
      <c r="YM34" s="99"/>
      <c r="YN34" s="99"/>
      <c r="YO34" s="99"/>
      <c r="YP34" s="99"/>
      <c r="YQ34" s="99"/>
      <c r="YR34" s="99"/>
      <c r="YS34" s="99"/>
      <c r="YT34" s="99"/>
      <c r="YU34" s="99"/>
      <c r="YV34" s="99"/>
      <c r="YW34" s="99"/>
      <c r="YX34" s="99"/>
      <c r="YY34" s="99"/>
      <c r="YZ34" s="99"/>
      <c r="ZA34" s="99"/>
      <c r="ZB34" s="99"/>
      <c r="ZC34" s="99"/>
      <c r="ZD34" s="99"/>
      <c r="ZE34" s="99"/>
      <c r="ZF34" s="99"/>
      <c r="ZG34" s="99"/>
      <c r="ZH34" s="99"/>
      <c r="ZI34" s="99"/>
      <c r="ZJ34" s="99"/>
      <c r="ZK34" s="99"/>
      <c r="ZL34" s="99"/>
      <c r="ZM34" s="99"/>
      <c r="ZN34" s="99"/>
      <c r="ZO34" s="99"/>
      <c r="ZP34" s="99"/>
      <c r="ZQ34" s="99"/>
      <c r="ZR34" s="99"/>
      <c r="ZS34" s="99"/>
      <c r="ZT34" s="99"/>
      <c r="ZU34" s="99"/>
      <c r="ZV34" s="99"/>
      <c r="ZW34" s="99"/>
      <c r="ZX34" s="99"/>
      <c r="ZY34" s="99"/>
      <c r="ZZ34" s="99"/>
      <c r="AAA34" s="99"/>
      <c r="AAB34" s="99"/>
      <c r="AAC34" s="99"/>
      <c r="AAD34" s="99"/>
      <c r="AAE34" s="99"/>
      <c r="AAF34" s="99"/>
      <c r="AAG34" s="99"/>
      <c r="AAH34" s="99"/>
      <c r="AAI34" s="99"/>
      <c r="AAJ34" s="99"/>
      <c r="AAK34" s="99"/>
      <c r="AAL34" s="99"/>
      <c r="AAM34" s="99"/>
      <c r="AAN34" s="99"/>
      <c r="AAO34" s="99"/>
      <c r="AAP34" s="99"/>
      <c r="AAQ34" s="99"/>
      <c r="AAR34" s="99"/>
      <c r="AAS34" s="99"/>
      <c r="AAT34" s="99"/>
      <c r="AAU34" s="99"/>
      <c r="AAV34" s="99"/>
      <c r="AAW34" s="99"/>
      <c r="AAX34" s="99"/>
      <c r="AAY34" s="99"/>
      <c r="AAZ34" s="99"/>
      <c r="ABA34" s="99"/>
      <c r="ABB34" s="99"/>
      <c r="ABC34" s="99"/>
      <c r="ABD34" s="99"/>
      <c r="ABE34" s="99"/>
      <c r="ABF34" s="99"/>
      <c r="ABG34" s="99"/>
      <c r="ABH34" s="99"/>
      <c r="ABI34" s="99"/>
      <c r="ABJ34" s="99"/>
      <c r="ABK34" s="99"/>
      <c r="ABL34" s="99"/>
      <c r="ABM34" s="99"/>
      <c r="ABN34" s="99"/>
      <c r="ABO34" s="99"/>
      <c r="ABP34" s="99"/>
      <c r="ABQ34" s="99"/>
      <c r="ABR34" s="99"/>
      <c r="ABS34" s="99"/>
      <c r="ABT34" s="99"/>
      <c r="ABU34" s="99"/>
      <c r="ABV34" s="99"/>
      <c r="ABW34" s="99"/>
      <c r="ABX34" s="99"/>
      <c r="ABY34" s="99"/>
      <c r="ABZ34" s="99"/>
      <c r="ACA34" s="99"/>
      <c r="ACB34" s="99"/>
      <c r="ACC34" s="99"/>
      <c r="ACD34" s="99"/>
      <c r="ACE34" s="99"/>
      <c r="ACF34" s="99"/>
      <c r="ACG34" s="99"/>
      <c r="ACH34" s="99"/>
      <c r="ACI34" s="99"/>
      <c r="ACJ34" s="99"/>
      <c r="ACK34" s="99"/>
      <c r="ACL34" s="99"/>
      <c r="ACM34" s="99"/>
      <c r="ACN34" s="99"/>
      <c r="ACO34" s="99"/>
      <c r="ACP34" s="99"/>
      <c r="ACQ34" s="99"/>
      <c r="ACR34" s="99"/>
      <c r="ACS34" s="99"/>
      <c r="ACT34" s="99"/>
      <c r="ACU34" s="99"/>
      <c r="ACV34" s="99"/>
      <c r="ACW34" s="99"/>
      <c r="ACX34" s="99"/>
      <c r="ACY34" s="99"/>
      <c r="ACZ34" s="99"/>
      <c r="ADA34" s="99"/>
      <c r="ADB34" s="99"/>
      <c r="ADC34" s="99"/>
      <c r="ADD34" s="99"/>
      <c r="ADE34" s="99"/>
      <c r="ADF34" s="99"/>
      <c r="ADG34" s="99"/>
      <c r="ADH34" s="99"/>
      <c r="ADI34" s="99"/>
      <c r="ADJ34" s="99"/>
      <c r="ADK34" s="99"/>
      <c r="ADL34" s="99"/>
      <c r="ADM34" s="99"/>
      <c r="ADN34" s="99"/>
      <c r="ADO34" s="99"/>
      <c r="ADP34" s="99"/>
      <c r="ADQ34" s="99"/>
      <c r="ADR34" s="99"/>
      <c r="ADS34" s="99"/>
      <c r="ADT34" s="99"/>
      <c r="ADU34" s="99"/>
      <c r="ADV34" s="99"/>
      <c r="ADW34" s="99"/>
      <c r="ADX34" s="99"/>
      <c r="ADY34" s="99"/>
      <c r="ADZ34" s="99"/>
      <c r="AEA34" s="99"/>
      <c r="AEB34" s="99"/>
      <c r="AEC34" s="99"/>
      <c r="AED34" s="99"/>
      <c r="AEE34" s="99"/>
      <c r="AEF34" s="99"/>
      <c r="AEG34" s="99"/>
      <c r="AEH34" s="99"/>
      <c r="AEI34" s="99"/>
      <c r="AEJ34" s="99"/>
      <c r="AEK34" s="99"/>
      <c r="AEL34" s="99"/>
      <c r="AEM34" s="99"/>
      <c r="AEN34" s="99"/>
      <c r="AEO34" s="99"/>
      <c r="AEP34" s="99"/>
      <c r="AEQ34" s="99"/>
      <c r="AER34" s="99"/>
      <c r="AES34" s="99"/>
      <c r="AET34" s="99"/>
      <c r="AEU34" s="99"/>
      <c r="AEV34" s="99"/>
      <c r="AEW34" s="99"/>
      <c r="AEX34" s="99"/>
      <c r="AEY34" s="99"/>
      <c r="AEZ34" s="99"/>
      <c r="AFA34" s="99"/>
      <c r="AFB34" s="99"/>
      <c r="AFC34" s="99"/>
      <c r="AFD34" s="99"/>
      <c r="AFE34" s="99"/>
      <c r="AFF34" s="99"/>
      <c r="AFG34" s="99"/>
      <c r="AFH34" s="99"/>
      <c r="AFI34" s="99"/>
      <c r="AFJ34" s="99"/>
      <c r="AFK34" s="99"/>
      <c r="AFL34" s="99"/>
      <c r="AFM34" s="99"/>
      <c r="AFN34" s="99"/>
      <c r="AFO34" s="99"/>
      <c r="AFP34" s="99"/>
      <c r="AFQ34" s="99"/>
      <c r="AFR34" s="99"/>
      <c r="AFS34" s="99"/>
      <c r="AFT34" s="99"/>
      <c r="AFU34" s="99"/>
      <c r="AFV34" s="99"/>
      <c r="AFW34" s="99"/>
      <c r="AFX34" s="99"/>
      <c r="AFY34" s="99"/>
      <c r="AFZ34" s="99"/>
      <c r="AGA34" s="99"/>
      <c r="AGB34" s="99"/>
      <c r="AGC34" s="99"/>
      <c r="AGD34" s="99"/>
      <c r="AGE34" s="99"/>
      <c r="AGF34" s="99"/>
      <c r="AGG34" s="99"/>
      <c r="AGH34" s="99"/>
      <c r="AGI34" s="99"/>
      <c r="AGJ34" s="99"/>
      <c r="AGK34" s="99"/>
      <c r="AGL34" s="99"/>
      <c r="AGM34" s="99"/>
      <c r="AGN34" s="99"/>
      <c r="AGO34" s="99"/>
      <c r="AGP34" s="99"/>
      <c r="AGQ34" s="99"/>
      <c r="AGR34" s="99"/>
      <c r="AGS34" s="99"/>
      <c r="AGT34" s="99"/>
      <c r="AGU34" s="99"/>
      <c r="AGV34" s="99"/>
      <c r="AGW34" s="99"/>
      <c r="AGX34" s="99"/>
      <c r="AGY34" s="99"/>
      <c r="AGZ34" s="99"/>
      <c r="AHA34" s="99"/>
      <c r="AHB34" s="99"/>
      <c r="AHC34" s="99"/>
      <c r="AHD34" s="99"/>
      <c r="AHE34" s="99"/>
      <c r="AHF34" s="99"/>
      <c r="AHG34" s="99"/>
      <c r="AHH34" s="99"/>
      <c r="AHI34" s="99"/>
      <c r="AHJ34" s="99"/>
      <c r="AHK34" s="99"/>
      <c r="AHL34" s="99"/>
      <c r="AHM34" s="99"/>
      <c r="AHN34" s="99"/>
      <c r="AHO34" s="99"/>
      <c r="AHP34" s="99"/>
      <c r="AHQ34" s="99"/>
      <c r="AHR34" s="99"/>
      <c r="AHS34" s="99"/>
      <c r="AHT34" s="99"/>
      <c r="AHU34" s="99"/>
      <c r="AHV34" s="99"/>
      <c r="AHW34" s="99"/>
      <c r="AHX34" s="99"/>
      <c r="AHY34" s="99"/>
      <c r="AHZ34" s="99"/>
      <c r="AIA34" s="99"/>
      <c r="AIB34" s="99"/>
      <c r="AIC34" s="99"/>
      <c r="AID34" s="99"/>
      <c r="AIE34" s="99"/>
      <c r="AIF34" s="99"/>
      <c r="AIG34" s="99"/>
      <c r="AIH34" s="99"/>
      <c r="AII34" s="99"/>
      <c r="AIJ34" s="99"/>
      <c r="AIK34" s="99"/>
      <c r="AIL34" s="99"/>
      <c r="AIM34" s="99"/>
      <c r="AIN34" s="99"/>
      <c r="AIO34" s="99"/>
      <c r="AIP34" s="99"/>
      <c r="AIQ34" s="99"/>
      <c r="AIR34" s="99"/>
      <c r="AIS34" s="99"/>
      <c r="AIT34" s="99"/>
      <c r="AIU34" s="99"/>
      <c r="AIV34" s="99"/>
      <c r="AIW34" s="99"/>
      <c r="AIX34" s="99"/>
      <c r="AIY34" s="99"/>
      <c r="AIZ34" s="99"/>
      <c r="AJA34" s="99"/>
      <c r="AJB34" s="99"/>
      <c r="AJC34" s="99"/>
      <c r="AJD34" s="99"/>
      <c r="AJE34" s="99"/>
      <c r="AJF34" s="99"/>
      <c r="AJG34" s="99"/>
      <c r="AJH34" s="99"/>
      <c r="AJI34" s="99"/>
      <c r="AJJ34" s="99"/>
      <c r="AJK34" s="99"/>
      <c r="AJL34" s="99"/>
      <c r="AJM34" s="99"/>
      <c r="AJN34" s="99"/>
      <c r="AJO34" s="99"/>
      <c r="AJP34" s="99"/>
      <c r="AJQ34" s="99"/>
      <c r="AJR34" s="99"/>
      <c r="AJS34" s="99"/>
      <c r="AJT34" s="99"/>
      <c r="AJU34" s="99"/>
      <c r="AJV34" s="99"/>
      <c r="AJW34" s="99"/>
      <c r="AJX34" s="99"/>
      <c r="AJY34" s="99"/>
      <c r="AJZ34" s="99"/>
      <c r="AKA34" s="99"/>
      <c r="AKB34" s="99"/>
      <c r="AKC34" s="99"/>
      <c r="AKD34" s="99"/>
      <c r="AKE34" s="99"/>
      <c r="AKF34" s="99"/>
      <c r="AKG34" s="99"/>
      <c r="AKH34" s="99"/>
      <c r="AKI34" s="99"/>
      <c r="AKJ34" s="99"/>
      <c r="AKK34" s="99"/>
      <c r="AKL34" s="99"/>
      <c r="AKM34" s="99"/>
      <c r="AKN34" s="99"/>
      <c r="AKO34" s="99"/>
      <c r="AKP34" s="99"/>
      <c r="AKQ34" s="99"/>
      <c r="AKR34" s="99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99"/>
      <c r="ALR34" s="99"/>
      <c r="ALS34" s="99"/>
      <c r="ALT34" s="99"/>
      <c r="ALU34" s="99"/>
      <c r="ALV34" s="99"/>
      <c r="ALW34" s="99"/>
      <c r="ALX34" s="99"/>
      <c r="ALY34" s="99"/>
      <c r="ALZ34" s="99"/>
      <c r="AMA34" s="99"/>
      <c r="AMB34" s="99"/>
      <c r="AMC34" s="99"/>
      <c r="AMD34" s="99"/>
      <c r="AME34" s="99"/>
      <c r="AMF34" s="99"/>
      <c r="AMG34" s="99"/>
      <c r="AMH34" s="99"/>
      <c r="AMI34" s="99"/>
      <c r="AMJ34" s="99"/>
    </row>
    <row r="35" spans="1:1024" ht="12.75" customHeight="1" x14ac:dyDescent="0.25">
      <c r="A35" s="100">
        <v>1</v>
      </c>
      <c r="B35" s="101" t="s">
        <v>30</v>
      </c>
      <c r="C35" s="102">
        <v>74.302325581395294</v>
      </c>
      <c r="D35" s="89">
        <v>-4.6576744186047003</v>
      </c>
      <c r="E35" s="102">
        <v>92.332268370606997</v>
      </c>
      <c r="F35" s="92">
        <f t="shared" ref="F35:F60" si="0">E35-C35</f>
        <v>18.029942789211702</v>
      </c>
      <c r="G35" s="96">
        <v>1</v>
      </c>
      <c r="H35" s="101" t="s">
        <v>30</v>
      </c>
      <c r="I35" s="102">
        <v>71.809744779582402</v>
      </c>
      <c r="J35" s="89">
        <v>-6.8302552204175999</v>
      </c>
      <c r="K35" s="102">
        <v>91.719745222929902</v>
      </c>
      <c r="L35" s="90">
        <f t="shared" ref="L35:L60" si="1">K35-I35</f>
        <v>19.910000443347499</v>
      </c>
      <c r="M35" s="97">
        <v>1</v>
      </c>
      <c r="N35" s="101" t="s">
        <v>30</v>
      </c>
      <c r="O35" s="102">
        <v>65.545243619489597</v>
      </c>
      <c r="P35" s="89">
        <v>-4.0347563805103999</v>
      </c>
      <c r="Q35" s="102">
        <v>87.898089171974505</v>
      </c>
      <c r="R35" s="90">
        <f t="shared" ref="R35:R60" si="2">Q35-O35</f>
        <v>22.352845552484908</v>
      </c>
      <c r="S35" s="83"/>
      <c r="T35" s="83"/>
      <c r="U35" s="83"/>
      <c r="V35" s="83"/>
      <c r="W35" s="83"/>
    </row>
    <row r="36" spans="1:1024" ht="12.75" customHeight="1" x14ac:dyDescent="0.25">
      <c r="A36" s="100">
        <v>2</v>
      </c>
      <c r="B36" s="101" t="s">
        <v>0</v>
      </c>
      <c r="C36" s="102">
        <v>69.202898550724598</v>
      </c>
      <c r="D36" s="89">
        <v>-9.6432552954291992</v>
      </c>
      <c r="E36" s="102">
        <v>82.911392405063296</v>
      </c>
      <c r="F36" s="92">
        <f t="shared" si="0"/>
        <v>13.708493854338698</v>
      </c>
      <c r="G36" s="96">
        <v>2</v>
      </c>
      <c r="H36" s="101" t="s">
        <v>0</v>
      </c>
      <c r="I36" s="102">
        <v>64.492753623188406</v>
      </c>
      <c r="J36" s="89">
        <v>-13.0713489409142</v>
      </c>
      <c r="K36" s="102">
        <v>70.886075949367097</v>
      </c>
      <c r="L36" s="90">
        <f t="shared" si="1"/>
        <v>6.3933223261786907</v>
      </c>
      <c r="M36" s="97">
        <v>2</v>
      </c>
      <c r="N36" s="101" t="s">
        <v>0</v>
      </c>
      <c r="O36" s="102">
        <v>78.966789667896705</v>
      </c>
      <c r="P36" s="89">
        <v>-7.3968466957396997</v>
      </c>
      <c r="Q36" s="102">
        <v>81.935483870967701</v>
      </c>
      <c r="R36" s="103">
        <f t="shared" si="2"/>
        <v>2.9686942030709957</v>
      </c>
      <c r="S36" s="83"/>
      <c r="T36" s="83"/>
      <c r="U36" s="83"/>
      <c r="V36" s="83"/>
      <c r="W36" s="83"/>
    </row>
    <row r="37" spans="1:1024" ht="12.75" customHeight="1" x14ac:dyDescent="0.25">
      <c r="A37" s="100">
        <v>3</v>
      </c>
      <c r="B37" s="101" t="s">
        <v>1</v>
      </c>
      <c r="C37" s="102">
        <v>81.395348837209298</v>
      </c>
      <c r="D37" s="89">
        <v>-1.1158619251224999</v>
      </c>
      <c r="E37" s="102">
        <v>76.699029126213603</v>
      </c>
      <c r="F37" s="103">
        <f t="shared" si="0"/>
        <v>-4.6963197109956951</v>
      </c>
      <c r="G37" s="96">
        <v>3</v>
      </c>
      <c r="H37" s="101" t="s">
        <v>1</v>
      </c>
      <c r="I37" s="102">
        <v>87.426900584795305</v>
      </c>
      <c r="J37" s="89">
        <v>-0.64649391061759298</v>
      </c>
      <c r="K37" s="102">
        <v>82.914572864321599</v>
      </c>
      <c r="L37" s="103">
        <f t="shared" si="1"/>
        <v>-4.5123277204737064</v>
      </c>
      <c r="M37" s="97">
        <v>3</v>
      </c>
      <c r="N37" s="101" t="s">
        <v>1</v>
      </c>
      <c r="O37" s="102">
        <v>70.029673590504402</v>
      </c>
      <c r="P37" s="89">
        <v>-1.6598241263906</v>
      </c>
      <c r="Q37" s="102">
        <v>61.194029850746297</v>
      </c>
      <c r="R37" s="92">
        <f t="shared" si="2"/>
        <v>-8.8356437397581047</v>
      </c>
      <c r="S37" s="83"/>
      <c r="T37" s="83"/>
      <c r="U37" s="83"/>
      <c r="V37" s="83"/>
      <c r="W37" s="83"/>
    </row>
    <row r="38" spans="1:1024" ht="12.75" customHeight="1" x14ac:dyDescent="0.25">
      <c r="A38" s="100">
        <v>4</v>
      </c>
      <c r="B38" s="101" t="s">
        <v>2</v>
      </c>
      <c r="C38" s="102">
        <v>90.378006872852197</v>
      </c>
      <c r="D38" s="89">
        <v>2.8278060696393901</v>
      </c>
      <c r="E38" s="102">
        <v>83.428571428571402</v>
      </c>
      <c r="F38" s="92">
        <f t="shared" si="0"/>
        <v>-6.9494354442807946</v>
      </c>
      <c r="G38" s="96">
        <v>4</v>
      </c>
      <c r="H38" s="101" t="s">
        <v>2</v>
      </c>
      <c r="I38" s="102">
        <v>90.721649484536101</v>
      </c>
      <c r="J38" s="89">
        <v>1.2055204522779901</v>
      </c>
      <c r="K38" s="102">
        <v>85.754985754985796</v>
      </c>
      <c r="L38" s="103">
        <f t="shared" si="1"/>
        <v>-4.9666637295503051</v>
      </c>
      <c r="M38" s="97">
        <v>4</v>
      </c>
      <c r="N38" s="101" t="s">
        <v>2</v>
      </c>
      <c r="O38" s="102">
        <v>81.272084805653705</v>
      </c>
      <c r="P38" s="89">
        <v>2.99339628106351</v>
      </c>
      <c r="Q38" s="102">
        <v>78.8856304985337</v>
      </c>
      <c r="R38" s="103">
        <f t="shared" si="2"/>
        <v>-2.3864543071200046</v>
      </c>
      <c r="S38" s="83"/>
      <c r="T38" s="83"/>
      <c r="U38" s="83"/>
      <c r="V38" s="83"/>
      <c r="W38" s="83"/>
    </row>
    <row r="39" spans="1:1024" ht="12.75" customHeight="1" x14ac:dyDescent="0.25">
      <c r="A39" s="100">
        <v>5</v>
      </c>
      <c r="B39" s="121" t="s">
        <v>3</v>
      </c>
      <c r="C39" s="124">
        <v>80.973451327433594</v>
      </c>
      <c r="D39" s="122">
        <v>15.702515366842499</v>
      </c>
      <c r="E39" s="124">
        <v>74.4027303754266</v>
      </c>
      <c r="F39" s="92">
        <f t="shared" si="0"/>
        <v>-6.5707209520069938</v>
      </c>
      <c r="G39" s="96">
        <v>5</v>
      </c>
      <c r="H39" s="121" t="s">
        <v>3</v>
      </c>
      <c r="I39" s="124">
        <v>79.054054054054106</v>
      </c>
      <c r="J39" s="122">
        <v>10.606216903926899</v>
      </c>
      <c r="K39" s="124">
        <v>76.288659793814503</v>
      </c>
      <c r="L39" s="103">
        <f t="shared" si="1"/>
        <v>-2.7653942602396029</v>
      </c>
      <c r="M39" s="97">
        <v>5</v>
      </c>
      <c r="N39" s="121" t="s">
        <v>3</v>
      </c>
      <c r="O39" s="124">
        <v>58.597285067873301</v>
      </c>
      <c r="P39" s="122">
        <v>-0.71122557042460199</v>
      </c>
      <c r="Q39" s="124">
        <v>52.7777777777778</v>
      </c>
      <c r="R39" s="92">
        <f t="shared" si="2"/>
        <v>-5.8195072900955012</v>
      </c>
      <c r="S39" s="83"/>
      <c r="T39" s="83"/>
      <c r="U39" s="83"/>
      <c r="V39" s="83"/>
      <c r="W39" s="83"/>
    </row>
    <row r="40" spans="1:1024" ht="12.75" customHeight="1" x14ac:dyDescent="0.25">
      <c r="A40" s="100">
        <v>6</v>
      </c>
      <c r="B40" s="101" t="s">
        <v>4</v>
      </c>
      <c r="C40" s="102">
        <v>99.3788819875776</v>
      </c>
      <c r="D40" s="89">
        <v>1.365636954465</v>
      </c>
      <c r="E40" s="102">
        <v>99.337748344370894</v>
      </c>
      <c r="F40" s="103">
        <f t="shared" si="0"/>
        <v>-4.1133643206705983E-2</v>
      </c>
      <c r="G40" s="96">
        <v>6</v>
      </c>
      <c r="H40" s="101" t="s">
        <v>4</v>
      </c>
      <c r="I40" s="102">
        <v>99.3788819875776</v>
      </c>
      <c r="J40" s="89">
        <v>3.6776724419695497E-2</v>
      </c>
      <c r="K40" s="102">
        <v>99.337748344370894</v>
      </c>
      <c r="L40" s="103">
        <f t="shared" si="1"/>
        <v>-4.1133643206705983E-2</v>
      </c>
      <c r="M40" s="97">
        <v>6</v>
      </c>
      <c r="N40" s="101" t="s">
        <v>4</v>
      </c>
      <c r="O40" s="102">
        <v>98.742138364779905</v>
      </c>
      <c r="P40" s="89">
        <v>6.6641676038201994E-2</v>
      </c>
      <c r="Q40" s="102">
        <v>98.675496688741703</v>
      </c>
      <c r="R40" s="103">
        <f t="shared" si="2"/>
        <v>-6.6641676038202036E-2</v>
      </c>
      <c r="S40" s="83"/>
      <c r="T40" s="83"/>
      <c r="U40" s="83"/>
      <c r="V40" s="83"/>
      <c r="W40" s="83"/>
    </row>
    <row r="41" spans="1:1024" ht="12.75" customHeight="1" x14ac:dyDescent="0.25">
      <c r="A41" s="100">
        <v>7</v>
      </c>
      <c r="B41" s="101" t="s">
        <v>31</v>
      </c>
      <c r="C41" s="102">
        <v>94.4</v>
      </c>
      <c r="D41" s="89">
        <v>-4.5699999999999896</v>
      </c>
      <c r="E41" s="102">
        <v>87.272727272727295</v>
      </c>
      <c r="F41" s="92">
        <f t="shared" si="0"/>
        <v>-7.127272727272711</v>
      </c>
      <c r="G41" s="96">
        <v>7</v>
      </c>
      <c r="H41" s="101" t="s">
        <v>31</v>
      </c>
      <c r="I41" s="102">
        <v>94.179894179894205</v>
      </c>
      <c r="J41" s="89">
        <v>-5.2301058201057904</v>
      </c>
      <c r="K41" s="102">
        <v>89.123867069486394</v>
      </c>
      <c r="L41" s="103">
        <f t="shared" si="1"/>
        <v>-5.0560271104078112</v>
      </c>
      <c r="M41" s="97">
        <v>7</v>
      </c>
      <c r="N41" s="101" t="s">
        <v>31</v>
      </c>
      <c r="O41" s="102">
        <v>94.0700808625337</v>
      </c>
      <c r="P41" s="89">
        <v>-5.0399191374662999</v>
      </c>
      <c r="Q41" s="102">
        <v>90.740740740740804</v>
      </c>
      <c r="R41" s="103">
        <f t="shared" si="2"/>
        <v>-3.329340121792896</v>
      </c>
      <c r="S41" s="83"/>
      <c r="T41" s="83"/>
      <c r="U41" s="83"/>
      <c r="V41" s="83"/>
      <c r="W41" s="83"/>
    </row>
    <row r="42" spans="1:1024" ht="12.75" customHeight="1" x14ac:dyDescent="0.25">
      <c r="A42" s="100">
        <v>8</v>
      </c>
      <c r="B42" s="101" t="s">
        <v>5</v>
      </c>
      <c r="C42" s="102">
        <v>93.023255813953497</v>
      </c>
      <c r="D42" s="89">
        <v>0.86325581395350104</v>
      </c>
      <c r="E42" s="102">
        <v>81.756756756756801</v>
      </c>
      <c r="F42" s="92">
        <f t="shared" si="0"/>
        <v>-11.266499057196697</v>
      </c>
      <c r="G42" s="96">
        <v>8</v>
      </c>
      <c r="H42" s="101" t="s">
        <v>5</v>
      </c>
      <c r="I42" s="102">
        <v>95.930232558139494</v>
      </c>
      <c r="J42" s="89">
        <v>3.7702325581395</v>
      </c>
      <c r="K42" s="102">
        <v>89.3333333333333</v>
      </c>
      <c r="L42" s="92">
        <f t="shared" si="1"/>
        <v>-6.5968992248061937</v>
      </c>
      <c r="M42" s="97">
        <v>8</v>
      </c>
      <c r="N42" s="101" t="s">
        <v>5</v>
      </c>
      <c r="O42" s="102">
        <v>76.162790697674396</v>
      </c>
      <c r="P42" s="89">
        <v>-8.14720930232561</v>
      </c>
      <c r="Q42" s="102">
        <v>72.6666666666667</v>
      </c>
      <c r="R42" s="103">
        <f t="shared" si="2"/>
        <v>-3.496124031007696</v>
      </c>
      <c r="S42" s="83"/>
      <c r="T42" s="83"/>
      <c r="U42" s="83"/>
      <c r="V42" s="83"/>
      <c r="W42" s="83"/>
    </row>
    <row r="43" spans="1:1024" ht="12.75" customHeight="1" x14ac:dyDescent="0.25">
      <c r="A43" s="100">
        <v>9</v>
      </c>
      <c r="B43" s="101" t="s">
        <v>32</v>
      </c>
      <c r="C43" s="102">
        <v>85.205479452054803</v>
      </c>
      <c r="D43" s="89">
        <v>-2.0445205479452002</v>
      </c>
      <c r="E43" s="102">
        <v>90.028490028489998</v>
      </c>
      <c r="F43" s="103">
        <f t="shared" si="0"/>
        <v>4.8230105764351947</v>
      </c>
      <c r="G43" s="96">
        <v>9</v>
      </c>
      <c r="H43" s="101" t="s">
        <v>32</v>
      </c>
      <c r="I43" s="102">
        <v>85.326086956521806</v>
      </c>
      <c r="J43" s="89">
        <v>-3.5639130434781898</v>
      </c>
      <c r="K43" s="102">
        <v>91.525423728813607</v>
      </c>
      <c r="L43" s="90">
        <f t="shared" si="1"/>
        <v>6.1993367722918009</v>
      </c>
      <c r="M43" s="97">
        <v>9</v>
      </c>
      <c r="N43" s="101" t="s">
        <v>32</v>
      </c>
      <c r="O43" s="102">
        <v>63.5359116022099</v>
      </c>
      <c r="P43" s="89">
        <v>-6.1540883977901002</v>
      </c>
      <c r="Q43" s="102">
        <v>77.745664739884404</v>
      </c>
      <c r="R43" s="90">
        <f t="shared" si="2"/>
        <v>14.209753137674504</v>
      </c>
      <c r="S43" s="83"/>
      <c r="T43" s="83"/>
      <c r="U43" s="83"/>
      <c r="V43" s="83"/>
      <c r="W43" s="83"/>
    </row>
    <row r="44" spans="1:1024" ht="12.75" customHeight="1" x14ac:dyDescent="0.25">
      <c r="A44" s="100">
        <v>10</v>
      </c>
      <c r="B44" s="101" t="s">
        <v>6</v>
      </c>
      <c r="C44" s="102">
        <v>97.080291970802904</v>
      </c>
      <c r="D44" s="89">
        <v>10.251023678119999</v>
      </c>
      <c r="E44" s="102">
        <v>99.363057324840796</v>
      </c>
      <c r="F44" s="103">
        <f t="shared" si="0"/>
        <v>2.2827653540378918</v>
      </c>
      <c r="G44" s="96">
        <v>10</v>
      </c>
      <c r="H44" s="101" t="s">
        <v>6</v>
      </c>
      <c r="I44" s="102">
        <v>97.445255474452594</v>
      </c>
      <c r="J44" s="89">
        <v>11.103792059818399</v>
      </c>
      <c r="K44" s="102">
        <v>99.363057324840796</v>
      </c>
      <c r="L44" s="103">
        <f t="shared" si="1"/>
        <v>1.9178018503882015</v>
      </c>
      <c r="M44" s="97">
        <v>10</v>
      </c>
      <c r="N44" s="101" t="s">
        <v>6</v>
      </c>
      <c r="O44" s="102">
        <v>95.220588235294102</v>
      </c>
      <c r="P44" s="89">
        <v>14.338235294117601</v>
      </c>
      <c r="Q44" s="102">
        <v>99.358974358974393</v>
      </c>
      <c r="R44" s="103">
        <f t="shared" si="2"/>
        <v>4.1383861236802915</v>
      </c>
      <c r="S44" s="83"/>
      <c r="T44" s="83"/>
      <c r="U44" s="83"/>
      <c r="V44" s="83"/>
      <c r="W44" s="83"/>
    </row>
    <row r="45" spans="1:1024" ht="12.75" customHeight="1" x14ac:dyDescent="0.25">
      <c r="A45" s="100">
        <v>11</v>
      </c>
      <c r="B45" s="101" t="s">
        <v>7</v>
      </c>
      <c r="C45" s="102">
        <v>99.421965317919103</v>
      </c>
      <c r="D45" s="89">
        <v>4.3083330341502801E-2</v>
      </c>
      <c r="E45" s="102">
        <v>97.530864197530903</v>
      </c>
      <c r="F45" s="103">
        <f t="shared" si="0"/>
        <v>-1.8911011203881998</v>
      </c>
      <c r="G45" s="96">
        <v>11</v>
      </c>
      <c r="H45" s="101" t="s">
        <v>7</v>
      </c>
      <c r="I45" s="102">
        <v>99.418604651162795</v>
      </c>
      <c r="J45" s="89">
        <v>4.75354687728924E-2</v>
      </c>
      <c r="K45" s="102">
        <v>96.894409937888199</v>
      </c>
      <c r="L45" s="103">
        <f t="shared" si="1"/>
        <v>-2.5241947132745963</v>
      </c>
      <c r="M45" s="97">
        <v>11</v>
      </c>
      <c r="N45" s="101" t="s">
        <v>7</v>
      </c>
      <c r="O45" s="102">
        <v>97.076023391812896</v>
      </c>
      <c r="P45" s="89">
        <v>-1.0606225709199999</v>
      </c>
      <c r="Q45" s="102">
        <v>93.788819875776397</v>
      </c>
      <c r="R45" s="103">
        <f t="shared" si="2"/>
        <v>-3.2872035160364987</v>
      </c>
      <c r="S45" s="83"/>
      <c r="T45" s="83"/>
      <c r="U45" s="83"/>
      <c r="V45" s="83"/>
      <c r="W45" s="83"/>
    </row>
    <row r="46" spans="1:1024" ht="12.75" customHeight="1" x14ac:dyDescent="0.25">
      <c r="A46" s="100">
        <v>12</v>
      </c>
      <c r="B46" s="101" t="s">
        <v>8</v>
      </c>
      <c r="C46" s="102">
        <v>77.844311377245504</v>
      </c>
      <c r="D46" s="89">
        <v>-7.2518424689083902</v>
      </c>
      <c r="E46" s="102">
        <v>88.510638297872305</v>
      </c>
      <c r="F46" s="90">
        <f t="shared" si="0"/>
        <v>10.666326920626801</v>
      </c>
      <c r="G46" s="96">
        <v>12</v>
      </c>
      <c r="H46" s="101" t="s">
        <v>8</v>
      </c>
      <c r="I46" s="102">
        <v>76.307692307692307</v>
      </c>
      <c r="J46" s="89">
        <v>-2.9193608324042901</v>
      </c>
      <c r="K46" s="102">
        <v>94.347826086956502</v>
      </c>
      <c r="L46" s="90">
        <f t="shared" si="1"/>
        <v>18.040133779264195</v>
      </c>
      <c r="M46" s="97">
        <v>12</v>
      </c>
      <c r="N46" s="101" t="s">
        <v>8</v>
      </c>
      <c r="O46" s="102">
        <v>74.534161490683204</v>
      </c>
      <c r="P46" s="89">
        <v>-5.4658385093168</v>
      </c>
      <c r="Q46" s="102">
        <v>82.819383259911902</v>
      </c>
      <c r="R46" s="90">
        <f t="shared" si="2"/>
        <v>8.2852217692286985</v>
      </c>
      <c r="S46" s="83"/>
      <c r="T46" s="83"/>
      <c r="U46" s="83"/>
      <c r="V46" s="83"/>
      <c r="W46" s="83"/>
    </row>
    <row r="47" spans="1:1024" ht="12.75" customHeight="1" x14ac:dyDescent="0.25">
      <c r="A47" s="100">
        <v>13</v>
      </c>
      <c r="B47" s="101" t="s">
        <v>9</v>
      </c>
      <c r="C47" s="102">
        <v>64.822695035460995</v>
      </c>
      <c r="D47" s="89">
        <v>6.09786282069589</v>
      </c>
      <c r="E47" s="102">
        <v>64.285714285714306</v>
      </c>
      <c r="F47" s="103">
        <f t="shared" si="0"/>
        <v>-0.53698074974668941</v>
      </c>
      <c r="G47" s="96">
        <v>13</v>
      </c>
      <c r="H47" s="101" t="s">
        <v>9</v>
      </c>
      <c r="I47" s="102">
        <v>70.762711864406796</v>
      </c>
      <c r="J47" s="89">
        <v>8.1799304074530994</v>
      </c>
      <c r="K47" s="102">
        <v>63.798219584569701</v>
      </c>
      <c r="L47" s="92">
        <f t="shared" si="1"/>
        <v>-6.9644922798370956</v>
      </c>
      <c r="M47" s="97">
        <v>13</v>
      </c>
      <c r="N47" s="101" t="s">
        <v>9</v>
      </c>
      <c r="O47" s="102">
        <v>56.395348837209298</v>
      </c>
      <c r="P47" s="89">
        <v>7.2978759130216</v>
      </c>
      <c r="Q47" s="102">
        <v>54.153846153846203</v>
      </c>
      <c r="R47" s="103">
        <f t="shared" si="2"/>
        <v>-2.2415026833630947</v>
      </c>
      <c r="S47" s="83"/>
      <c r="T47" s="83"/>
      <c r="U47" s="83"/>
      <c r="V47" s="83"/>
      <c r="W47" s="83"/>
    </row>
    <row r="48" spans="1:1024" ht="12.75" customHeight="1" x14ac:dyDescent="0.25">
      <c r="A48" s="100">
        <v>14</v>
      </c>
      <c r="B48" s="101" t="s">
        <v>10</v>
      </c>
      <c r="C48" s="102">
        <v>95.424836601307206</v>
      </c>
      <c r="D48" s="89">
        <v>3.6925531367403002</v>
      </c>
      <c r="E48" s="102">
        <v>94.6666666666667</v>
      </c>
      <c r="F48" s="103">
        <f t="shared" si="0"/>
        <v>-0.75816993464050597</v>
      </c>
      <c r="G48" s="96">
        <v>14</v>
      </c>
      <c r="H48" s="101" t="s">
        <v>10</v>
      </c>
      <c r="I48" s="102">
        <v>96.753246753246799</v>
      </c>
      <c r="J48" s="89">
        <v>7.7336389101095104</v>
      </c>
      <c r="K48" s="102">
        <v>93.3333333333333</v>
      </c>
      <c r="L48" s="103">
        <f t="shared" si="1"/>
        <v>-3.4199134199134988</v>
      </c>
      <c r="M48" s="97">
        <v>14</v>
      </c>
      <c r="N48" s="101" t="s">
        <v>10</v>
      </c>
      <c r="O48" s="102">
        <v>91.558441558441601</v>
      </c>
      <c r="P48" s="89">
        <v>13.5192258721671</v>
      </c>
      <c r="Q48" s="102">
        <v>83.3333333333333</v>
      </c>
      <c r="R48" s="92">
        <f t="shared" si="2"/>
        <v>-8.2251082251083005</v>
      </c>
      <c r="S48" s="83"/>
      <c r="T48" s="83"/>
      <c r="U48" s="83"/>
      <c r="V48" s="83"/>
      <c r="W48" s="83"/>
    </row>
    <row r="49" spans="1:23" ht="12.75" customHeight="1" x14ac:dyDescent="0.25">
      <c r="A49" s="100">
        <v>15</v>
      </c>
      <c r="B49" s="104" t="s">
        <v>56</v>
      </c>
      <c r="C49" s="102">
        <v>94.811320754717002</v>
      </c>
      <c r="D49" s="89">
        <v>10.431320754716999</v>
      </c>
      <c r="E49" s="102">
        <v>97.560975609756099</v>
      </c>
      <c r="F49" s="103">
        <f t="shared" si="0"/>
        <v>2.7496548550390969</v>
      </c>
      <c r="G49" s="96">
        <v>15</v>
      </c>
      <c r="H49" s="104" t="s">
        <v>56</v>
      </c>
      <c r="I49" s="102">
        <v>92.488262910798099</v>
      </c>
      <c r="J49" s="89">
        <v>7.3982629107980999</v>
      </c>
      <c r="K49" s="102">
        <v>97.560975609756099</v>
      </c>
      <c r="L49" s="90">
        <f t="shared" si="1"/>
        <v>5.072712698958</v>
      </c>
      <c r="M49" s="97">
        <v>15</v>
      </c>
      <c r="N49" s="104" t="s">
        <v>56</v>
      </c>
      <c r="O49" s="102">
        <v>89.252336448598101</v>
      </c>
      <c r="P49" s="89">
        <v>10.992336448598101</v>
      </c>
      <c r="Q49" s="102">
        <v>95.121951219512198</v>
      </c>
      <c r="R49" s="103">
        <f t="shared" si="2"/>
        <v>5.8696147709140973</v>
      </c>
      <c r="S49" s="83"/>
      <c r="T49" s="83"/>
      <c r="U49" s="83"/>
      <c r="V49" s="83"/>
      <c r="W49" s="83"/>
    </row>
    <row r="50" spans="1:23" ht="12.75" customHeight="1" x14ac:dyDescent="0.25">
      <c r="A50" s="100">
        <v>16</v>
      </c>
      <c r="B50" s="101" t="s">
        <v>33</v>
      </c>
      <c r="C50" s="102">
        <v>81.5976331360947</v>
      </c>
      <c r="D50" s="89">
        <v>-5.0523668639053101</v>
      </c>
      <c r="E50" s="102">
        <v>79.245283018867894</v>
      </c>
      <c r="F50" s="103">
        <f t="shared" si="0"/>
        <v>-2.3523501172268055</v>
      </c>
      <c r="G50" s="96">
        <v>16</v>
      </c>
      <c r="H50" s="101" t="s">
        <v>33</v>
      </c>
      <c r="I50" s="102">
        <v>76.882039122703006</v>
      </c>
      <c r="J50" s="89">
        <v>-7.8679608772969898</v>
      </c>
      <c r="K50" s="102">
        <v>78.5929648241206</v>
      </c>
      <c r="L50" s="103">
        <f t="shared" si="1"/>
        <v>1.7109257014175938</v>
      </c>
      <c r="M50" s="97">
        <v>16</v>
      </c>
      <c r="N50" s="101" t="s">
        <v>33</v>
      </c>
      <c r="O50" s="102">
        <v>72.057142857142793</v>
      </c>
      <c r="P50" s="89">
        <v>-13.302857142857199</v>
      </c>
      <c r="Q50" s="102">
        <v>67.490118577075094</v>
      </c>
      <c r="R50" s="103">
        <f t="shared" si="2"/>
        <v>-4.5670242800676988</v>
      </c>
      <c r="S50" s="83"/>
      <c r="T50" s="83"/>
      <c r="U50" s="83"/>
      <c r="V50" s="83"/>
      <c r="W50" s="83"/>
    </row>
    <row r="51" spans="1:23" ht="12.75" customHeight="1" x14ac:dyDescent="0.25">
      <c r="A51" s="100">
        <v>17</v>
      </c>
      <c r="B51" s="101" t="s">
        <v>11</v>
      </c>
      <c r="C51" s="102">
        <v>85.185185185185205</v>
      </c>
      <c r="D51" s="89">
        <v>-14.1569200779727</v>
      </c>
      <c r="E51" s="102">
        <v>75.935828877005406</v>
      </c>
      <c r="F51" s="92">
        <f t="shared" si="0"/>
        <v>-9.2493563081797987</v>
      </c>
      <c r="G51" s="96">
        <v>17</v>
      </c>
      <c r="H51" s="101" t="s">
        <v>11</v>
      </c>
      <c r="I51" s="102">
        <v>82.105263157894697</v>
      </c>
      <c r="J51" s="89">
        <v>-15.263157894736899</v>
      </c>
      <c r="K51" s="102">
        <v>67.553191489361694</v>
      </c>
      <c r="L51" s="92">
        <f t="shared" si="1"/>
        <v>-14.552071668533003</v>
      </c>
      <c r="M51" s="97">
        <v>17</v>
      </c>
      <c r="N51" s="101" t="s">
        <v>11</v>
      </c>
      <c r="O51" s="102">
        <v>83.684210526315795</v>
      </c>
      <c r="P51" s="89">
        <v>-10.394736842105299</v>
      </c>
      <c r="Q51" s="102">
        <v>67.553191489361694</v>
      </c>
      <c r="R51" s="92">
        <f t="shared" si="2"/>
        <v>-16.1310190369541</v>
      </c>
      <c r="S51" s="83"/>
      <c r="T51" s="83"/>
      <c r="U51" s="83"/>
      <c r="V51" s="83"/>
      <c r="W51" s="83"/>
    </row>
    <row r="52" spans="1:23" ht="12.75" customHeight="1" x14ac:dyDescent="0.25">
      <c r="A52" s="100">
        <v>18</v>
      </c>
      <c r="B52" s="101" t="s">
        <v>12</v>
      </c>
      <c r="C52" s="102">
        <v>70.5508474576271</v>
      </c>
      <c r="D52" s="89">
        <v>-6.0660679652585001</v>
      </c>
      <c r="E52" s="102">
        <v>69.014084507042298</v>
      </c>
      <c r="F52" s="103">
        <f t="shared" si="0"/>
        <v>-1.5367629505848015</v>
      </c>
      <c r="G52" s="96">
        <v>18</v>
      </c>
      <c r="H52" s="101" t="s">
        <v>12</v>
      </c>
      <c r="I52" s="102">
        <v>70.886075949367097</v>
      </c>
      <c r="J52" s="89">
        <v>-1.0351063166428001</v>
      </c>
      <c r="K52" s="102">
        <v>61.403508771929801</v>
      </c>
      <c r="L52" s="92">
        <f t="shared" si="1"/>
        <v>-9.4825671774372964</v>
      </c>
      <c r="M52" s="97">
        <v>18</v>
      </c>
      <c r="N52" s="101" t="s">
        <v>12</v>
      </c>
      <c r="O52" s="102">
        <v>61.181434599156098</v>
      </c>
      <c r="P52" s="89">
        <v>9.7690756791600095E-2</v>
      </c>
      <c r="Q52" s="102">
        <v>56.842105263157897</v>
      </c>
      <c r="R52" s="103">
        <f t="shared" si="2"/>
        <v>-4.339329335998201</v>
      </c>
      <c r="S52" s="83"/>
      <c r="T52" s="83"/>
      <c r="U52" s="83"/>
      <c r="V52" s="83"/>
      <c r="W52" s="83"/>
    </row>
    <row r="53" spans="1:23" ht="12.75" customHeight="1" x14ac:dyDescent="0.25">
      <c r="A53" s="100">
        <v>19</v>
      </c>
      <c r="B53" s="101" t="s">
        <v>13</v>
      </c>
      <c r="C53" s="102">
        <v>93.170731707317103</v>
      </c>
      <c r="D53" s="89">
        <v>-6.8292682926829</v>
      </c>
      <c r="E53" s="102">
        <v>100</v>
      </c>
      <c r="F53" s="90">
        <f t="shared" si="0"/>
        <v>6.8292682926828974</v>
      </c>
      <c r="G53" s="96">
        <v>19</v>
      </c>
      <c r="H53" s="101" t="s">
        <v>13</v>
      </c>
      <c r="I53" s="102">
        <v>92.233009708737896</v>
      </c>
      <c r="J53" s="89">
        <v>-7.7669902912620996</v>
      </c>
      <c r="K53" s="102">
        <v>100</v>
      </c>
      <c r="L53" s="90">
        <f t="shared" si="1"/>
        <v>7.7669902912621041</v>
      </c>
      <c r="M53" s="97">
        <v>19</v>
      </c>
      <c r="N53" s="101" t="s">
        <v>13</v>
      </c>
      <c r="O53" s="102">
        <v>88.349514563106794</v>
      </c>
      <c r="P53" s="89">
        <v>-11.6504854368932</v>
      </c>
      <c r="Q53" s="102">
        <v>100</v>
      </c>
      <c r="R53" s="90">
        <f t="shared" si="2"/>
        <v>11.650485436893206</v>
      </c>
      <c r="S53" s="83"/>
      <c r="T53" s="83"/>
      <c r="U53" s="83"/>
      <c r="V53" s="83"/>
      <c r="W53" s="83"/>
    </row>
    <row r="54" spans="1:23" ht="12.75" customHeight="1" x14ac:dyDescent="0.25">
      <c r="A54" s="100">
        <v>20</v>
      </c>
      <c r="B54" s="101" t="s">
        <v>14</v>
      </c>
      <c r="C54" s="102">
        <v>88.495575221238894</v>
      </c>
      <c r="D54" s="89">
        <v>7.2147870438989896</v>
      </c>
      <c r="E54" s="102">
        <v>86.448598130841106</v>
      </c>
      <c r="F54" s="103">
        <f t="shared" si="0"/>
        <v>-2.0469770903977889</v>
      </c>
      <c r="G54" s="96">
        <v>20</v>
      </c>
      <c r="H54" s="101" t="s">
        <v>14</v>
      </c>
      <c r="I54" s="102">
        <v>89.867841409691593</v>
      </c>
      <c r="J54" s="89">
        <v>6.5345080763582901</v>
      </c>
      <c r="K54" s="102">
        <v>87.441860465116307</v>
      </c>
      <c r="L54" s="103">
        <f t="shared" si="1"/>
        <v>-2.4259809445752865</v>
      </c>
      <c r="M54" s="97">
        <v>20</v>
      </c>
      <c r="N54" s="101" t="s">
        <v>14</v>
      </c>
      <c r="O54" s="102">
        <v>71.493212669683302</v>
      </c>
      <c r="P54" s="89">
        <v>0.28902418800789997</v>
      </c>
      <c r="Q54" s="102">
        <v>67.632850241545896</v>
      </c>
      <c r="R54" s="103">
        <f t="shared" si="2"/>
        <v>-3.8603624281374067</v>
      </c>
      <c r="S54" s="83"/>
      <c r="T54" s="83"/>
      <c r="U54" s="83"/>
      <c r="V54" s="83"/>
      <c r="W54" s="83"/>
    </row>
    <row r="55" spans="1:23" ht="12.75" customHeight="1" x14ac:dyDescent="0.25">
      <c r="A55" s="100">
        <v>21</v>
      </c>
      <c r="B55" s="101" t="s">
        <v>15</v>
      </c>
      <c r="C55" s="102">
        <v>93.063583815028906</v>
      </c>
      <c r="D55" s="89">
        <v>-4.42069291453089</v>
      </c>
      <c r="E55" s="102">
        <v>70.9677419354839</v>
      </c>
      <c r="F55" s="92">
        <f t="shared" si="0"/>
        <v>-22.095841879545006</v>
      </c>
      <c r="G55" s="96">
        <v>21</v>
      </c>
      <c r="H55" s="101" t="s">
        <v>15</v>
      </c>
      <c r="I55" s="102">
        <v>95.375722543352595</v>
      </c>
      <c r="J55" s="89">
        <v>-1.5186873945356001</v>
      </c>
      <c r="K55" s="102">
        <v>74.838709677419402</v>
      </c>
      <c r="L55" s="92">
        <f t="shared" si="1"/>
        <v>-20.537012865933193</v>
      </c>
      <c r="M55" s="97">
        <v>21</v>
      </c>
      <c r="N55" s="101" t="s">
        <v>15</v>
      </c>
      <c r="O55" s="102">
        <v>93.604651162790702</v>
      </c>
      <c r="P55" s="89">
        <v>-3.2897587750974999</v>
      </c>
      <c r="Q55" s="102">
        <v>62</v>
      </c>
      <c r="R55" s="92">
        <f t="shared" si="2"/>
        <v>-31.604651162790702</v>
      </c>
      <c r="S55" s="83"/>
      <c r="T55" s="83"/>
      <c r="U55" s="83"/>
      <c r="V55" s="83"/>
      <c r="W55" s="83"/>
    </row>
    <row r="56" spans="1:23" ht="12.75" customHeight="1" x14ac:dyDescent="0.25">
      <c r="A56" s="100">
        <v>22</v>
      </c>
      <c r="B56" s="101" t="s">
        <v>34</v>
      </c>
      <c r="C56" s="102">
        <v>80.185084376701099</v>
      </c>
      <c r="D56" s="89">
        <v>4.7050843767010999</v>
      </c>
      <c r="E56" s="102">
        <v>85.616438356164394</v>
      </c>
      <c r="F56" s="90">
        <f t="shared" si="0"/>
        <v>5.4313539794632959</v>
      </c>
      <c r="G56" s="96">
        <v>22</v>
      </c>
      <c r="H56" s="101" t="s">
        <v>34</v>
      </c>
      <c r="I56" s="102">
        <v>74.972914409534098</v>
      </c>
      <c r="J56" s="89">
        <v>19.0529144095341</v>
      </c>
      <c r="K56" s="102">
        <v>76.999380037197795</v>
      </c>
      <c r="L56" s="103">
        <f t="shared" si="1"/>
        <v>2.026465627663697</v>
      </c>
      <c r="M56" s="97">
        <v>22</v>
      </c>
      <c r="N56" s="101" t="s">
        <v>34</v>
      </c>
      <c r="O56" s="102">
        <v>71.722643553629496</v>
      </c>
      <c r="P56" s="89">
        <v>11.0926435536295</v>
      </c>
      <c r="Q56" s="102">
        <v>75.697458152510904</v>
      </c>
      <c r="R56" s="103">
        <f t="shared" si="2"/>
        <v>3.9748145988814088</v>
      </c>
      <c r="S56" s="83"/>
      <c r="T56" s="83"/>
      <c r="U56" s="83"/>
      <c r="V56" s="83"/>
      <c r="W56" s="83"/>
    </row>
    <row r="57" spans="1:23" ht="12.75" customHeight="1" x14ac:dyDescent="0.25">
      <c r="A57" s="100">
        <v>23</v>
      </c>
      <c r="B57" s="101" t="s">
        <v>16</v>
      </c>
      <c r="C57" s="102">
        <v>78.325123152709395</v>
      </c>
      <c r="D57" s="89">
        <v>-3.9283979740512098</v>
      </c>
      <c r="E57" s="102">
        <v>80.547112462006098</v>
      </c>
      <c r="F57" s="103">
        <f t="shared" si="0"/>
        <v>2.2219893092967027</v>
      </c>
      <c r="G57" s="96">
        <v>23</v>
      </c>
      <c r="H57" s="101" t="s">
        <v>16</v>
      </c>
      <c r="I57" s="102">
        <v>85.503685503685503</v>
      </c>
      <c r="J57" s="89">
        <v>-1.6565769143089</v>
      </c>
      <c r="K57" s="102">
        <v>86.363636363636402</v>
      </c>
      <c r="L57" s="103">
        <f t="shared" si="1"/>
        <v>0.85995085995089937</v>
      </c>
      <c r="M57" s="97">
        <v>23</v>
      </c>
      <c r="N57" s="101" t="s">
        <v>16</v>
      </c>
      <c r="O57" s="102">
        <v>75.980392156862806</v>
      </c>
      <c r="P57" s="89">
        <v>4.0966058400868102</v>
      </c>
      <c r="Q57" s="102">
        <v>80.303030303030297</v>
      </c>
      <c r="R57" s="103">
        <f t="shared" si="2"/>
        <v>4.3226381461674919</v>
      </c>
      <c r="S57" s="83"/>
      <c r="T57" s="83"/>
      <c r="U57" s="83"/>
      <c r="V57" s="83"/>
      <c r="W57" s="83"/>
    </row>
    <row r="58" spans="1:23" ht="12.75" customHeight="1" x14ac:dyDescent="0.25">
      <c r="A58" s="100">
        <v>24</v>
      </c>
      <c r="B58" s="101" t="s">
        <v>17</v>
      </c>
      <c r="C58" s="102">
        <v>98.224852071005898</v>
      </c>
      <c r="D58" s="89">
        <v>-0.54058002775950298</v>
      </c>
      <c r="E58" s="102">
        <v>97.7777777777778</v>
      </c>
      <c r="F58" s="103">
        <f t="shared" si="0"/>
        <v>-0.44707429322809844</v>
      </c>
      <c r="G58" s="96">
        <v>24</v>
      </c>
      <c r="H58" s="101" t="s">
        <v>17</v>
      </c>
      <c r="I58" s="102">
        <v>98.816568047337299</v>
      </c>
      <c r="J58" s="89">
        <v>5.1135948571897002E-2</v>
      </c>
      <c r="K58" s="102">
        <v>98.3333333333333</v>
      </c>
      <c r="L58" s="103">
        <f t="shared" si="1"/>
        <v>-0.48323471400399853</v>
      </c>
      <c r="M58" s="97">
        <v>24</v>
      </c>
      <c r="N58" s="101" t="s">
        <v>17</v>
      </c>
      <c r="O58" s="102">
        <v>98.816568047337299</v>
      </c>
      <c r="P58" s="89">
        <v>5.1135948571897002E-2</v>
      </c>
      <c r="Q58" s="102">
        <v>99.4444444444444</v>
      </c>
      <c r="R58" s="103">
        <f t="shared" si="2"/>
        <v>0.62787639710710152</v>
      </c>
      <c r="S58" s="83"/>
      <c r="T58" s="83"/>
      <c r="U58" s="83"/>
      <c r="V58" s="83"/>
      <c r="W58" s="83"/>
    </row>
    <row r="59" spans="1:23" ht="12.75" customHeight="1" x14ac:dyDescent="0.25">
      <c r="A59" s="100">
        <v>25</v>
      </c>
      <c r="B59" s="101" t="s">
        <v>18</v>
      </c>
      <c r="C59" s="102">
        <v>70.724029380902394</v>
      </c>
      <c r="D59" s="89">
        <v>4.7393746494446001</v>
      </c>
      <c r="E59" s="102">
        <v>65.302144249512693</v>
      </c>
      <c r="F59" s="103">
        <f t="shared" si="0"/>
        <v>-5.4218851313897005</v>
      </c>
      <c r="G59" s="96">
        <v>25</v>
      </c>
      <c r="H59" s="101" t="s">
        <v>18</v>
      </c>
      <c r="I59" s="102">
        <v>71.736785329018304</v>
      </c>
      <c r="J59" s="89">
        <v>8.7966444839478992</v>
      </c>
      <c r="K59" s="102">
        <v>63.781094527363202</v>
      </c>
      <c r="L59" s="103">
        <f t="shared" si="1"/>
        <v>-7.955690801655102</v>
      </c>
      <c r="M59" s="97">
        <v>25</v>
      </c>
      <c r="N59" s="101" t="s">
        <v>18</v>
      </c>
      <c r="O59" s="102">
        <v>73.039215686274503</v>
      </c>
      <c r="P59" s="89">
        <v>7.6775135586149101</v>
      </c>
      <c r="Q59" s="102">
        <v>63.980582524271803</v>
      </c>
      <c r="R59" s="92">
        <f t="shared" si="2"/>
        <v>-9.0586331620026996</v>
      </c>
      <c r="S59" s="83"/>
      <c r="T59" s="83"/>
      <c r="U59" s="83"/>
      <c r="V59" s="83"/>
      <c r="W59" s="83"/>
    </row>
    <row r="60" spans="1:23" ht="12.75" customHeight="1" x14ac:dyDescent="0.25">
      <c r="A60" s="100">
        <v>26</v>
      </c>
      <c r="B60" s="101" t="s">
        <v>19</v>
      </c>
      <c r="C60" s="102">
        <v>84.234234234234194</v>
      </c>
      <c r="D60" s="89">
        <v>-7.9608877169853098</v>
      </c>
      <c r="E60" s="102">
        <v>95.073891625615801</v>
      </c>
      <c r="F60" s="90">
        <f t="shared" si="0"/>
        <v>10.839657391381607</v>
      </c>
      <c r="G60" s="96">
        <v>26</v>
      </c>
      <c r="H60" s="101" t="s">
        <v>19</v>
      </c>
      <c r="I60" s="102">
        <v>80.898876404494402</v>
      </c>
      <c r="J60" s="89">
        <v>-7.9360750518163004</v>
      </c>
      <c r="K60" s="102">
        <v>94.660194174757294</v>
      </c>
      <c r="L60" s="90">
        <f t="shared" si="1"/>
        <v>13.761317770262892</v>
      </c>
      <c r="M60" s="97">
        <v>26</v>
      </c>
      <c r="N60" s="101" t="s">
        <v>19</v>
      </c>
      <c r="O60" s="102">
        <v>71.910112359550595</v>
      </c>
      <c r="P60" s="89">
        <v>-16.439402203556199</v>
      </c>
      <c r="Q60" s="102">
        <v>89.320388349514602</v>
      </c>
      <c r="R60" s="90">
        <f t="shared" si="2"/>
        <v>17.410275989964006</v>
      </c>
      <c r="S60" s="83"/>
      <c r="T60" s="83"/>
      <c r="U60" s="83"/>
      <c r="V60" s="83"/>
      <c r="W60" s="83"/>
    </row>
    <row r="61" spans="1:23" x14ac:dyDescent="0.25">
      <c r="A61" s="95"/>
      <c r="B61" s="105" t="s">
        <v>36</v>
      </c>
      <c r="C61" s="106">
        <v>85.439305739180696</v>
      </c>
      <c r="D61" s="106">
        <v>-0.39630894206140399</v>
      </c>
      <c r="E61" s="106">
        <f>SUM(E35:E60)/26</f>
        <v>85.23140505503558</v>
      </c>
      <c r="F61" s="107">
        <f>SUM(F35:F60)/26</f>
        <v>-0.20790068414511936</v>
      </c>
      <c r="G61" s="96"/>
      <c r="H61" s="105" t="s">
        <v>36</v>
      </c>
      <c r="I61" s="106">
        <v>85.414413605994795</v>
      </c>
      <c r="J61" s="106">
        <v>0.354272184830423</v>
      </c>
      <c r="K61" s="106">
        <f>SUM(K35:K60)/26</f>
        <v>85.082696446269381</v>
      </c>
      <c r="L61" s="107">
        <f>SUM(L35:L60)/26</f>
        <v>-0.33171715972545468</v>
      </c>
      <c r="M61" s="97"/>
      <c r="N61" s="105" t="s">
        <v>36</v>
      </c>
      <c r="O61" s="106">
        <v>78.953769093173307</v>
      </c>
      <c r="P61" s="106">
        <v>-0.85520176002633896</v>
      </c>
      <c r="Q61" s="106">
        <f>SUM(Q35:Q60)/26</f>
        <v>78.513848367396179</v>
      </c>
      <c r="R61" s="107">
        <f>SUM(R35:R60)/26</f>
        <v>-0.43992072577709224</v>
      </c>
      <c r="S61" s="83"/>
      <c r="T61" s="83"/>
      <c r="U61" s="83"/>
      <c r="V61" s="83"/>
      <c r="W61" s="83"/>
    </row>
    <row r="62" spans="1:23" ht="10.5" customHeight="1" x14ac:dyDescent="0.25">
      <c r="A62" s="95"/>
      <c r="B62" s="108"/>
      <c r="C62" s="109"/>
      <c r="D62" s="110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83"/>
      <c r="P62" s="83"/>
      <c r="Q62" s="83"/>
      <c r="R62" s="83"/>
      <c r="S62" s="83"/>
      <c r="T62" s="83"/>
      <c r="U62" s="83"/>
      <c r="V62" s="83"/>
      <c r="W62" s="83"/>
    </row>
    <row r="63" spans="1:23" ht="41.25" customHeight="1" x14ac:dyDescent="0.25">
      <c r="A63" s="119" t="s">
        <v>41</v>
      </c>
      <c r="B63" s="119"/>
      <c r="C63" s="119"/>
      <c r="D63" s="119"/>
      <c r="E63" s="119"/>
      <c r="F63" s="119"/>
      <c r="G63" s="119" t="s">
        <v>44</v>
      </c>
      <c r="H63" s="119"/>
      <c r="I63" s="119"/>
      <c r="J63" s="119"/>
      <c r="K63" s="119"/>
      <c r="L63" s="119"/>
      <c r="M63" s="119" t="s">
        <v>40</v>
      </c>
      <c r="N63" s="119"/>
      <c r="O63" s="119"/>
      <c r="P63" s="119"/>
      <c r="Q63" s="119"/>
      <c r="R63" s="119"/>
      <c r="S63" s="83"/>
      <c r="T63" s="83"/>
      <c r="U63" s="83"/>
      <c r="V63" s="83"/>
      <c r="W63" s="83"/>
    </row>
    <row r="64" spans="1:23" ht="25.5" customHeight="1" x14ac:dyDescent="0.25">
      <c r="A64" s="96"/>
      <c r="B64" s="117" t="s">
        <v>37</v>
      </c>
      <c r="C64" s="117"/>
      <c r="D64" s="117"/>
      <c r="E64" s="117"/>
      <c r="F64" s="117"/>
      <c r="G64" s="96"/>
      <c r="H64" s="117" t="s">
        <v>37</v>
      </c>
      <c r="I64" s="117"/>
      <c r="J64" s="117"/>
      <c r="K64" s="117"/>
      <c r="L64" s="117"/>
      <c r="M64" s="96"/>
      <c r="N64" s="117" t="s">
        <v>37</v>
      </c>
      <c r="O64" s="117"/>
      <c r="P64" s="117"/>
      <c r="Q64" s="117"/>
      <c r="R64" s="117"/>
      <c r="S64" s="83"/>
      <c r="T64" s="83"/>
      <c r="U64" s="83"/>
      <c r="V64" s="83"/>
      <c r="W64" s="83"/>
    </row>
    <row r="65" spans="1:23" ht="25.5" x14ac:dyDescent="0.25">
      <c r="A65" s="96"/>
      <c r="B65" s="84" t="s">
        <v>49</v>
      </c>
      <c r="C65" s="85" t="s">
        <v>52</v>
      </c>
      <c r="D65" s="85" t="s">
        <v>55</v>
      </c>
      <c r="E65" s="85" t="s">
        <v>53</v>
      </c>
      <c r="F65" s="85" t="s">
        <v>55</v>
      </c>
      <c r="G65" s="96"/>
      <c r="H65" s="84" t="s">
        <v>49</v>
      </c>
      <c r="I65" s="85" t="s">
        <v>52</v>
      </c>
      <c r="J65" s="85" t="s">
        <v>55</v>
      </c>
      <c r="K65" s="85" t="s">
        <v>53</v>
      </c>
      <c r="L65" s="85" t="s">
        <v>55</v>
      </c>
      <c r="M65" s="96"/>
      <c r="N65" s="84" t="s">
        <v>49</v>
      </c>
      <c r="O65" s="85" t="s">
        <v>52</v>
      </c>
      <c r="P65" s="85" t="s">
        <v>55</v>
      </c>
      <c r="Q65" s="85" t="s">
        <v>53</v>
      </c>
      <c r="R65" s="85" t="s">
        <v>55</v>
      </c>
      <c r="S65" s="83"/>
      <c r="T65" s="83"/>
      <c r="U65" s="83"/>
      <c r="V65" s="83"/>
      <c r="W65" s="83"/>
    </row>
    <row r="66" spans="1:23" ht="12.75" customHeight="1" x14ac:dyDescent="0.25">
      <c r="A66" s="96">
        <v>1</v>
      </c>
      <c r="B66" s="101" t="s">
        <v>30</v>
      </c>
      <c r="C66" s="102">
        <v>67.285382830626503</v>
      </c>
      <c r="D66" s="89">
        <v>5.1453828306264997</v>
      </c>
      <c r="E66" s="102">
        <v>83.439490445859903</v>
      </c>
      <c r="F66" s="90">
        <f t="shared" ref="F66:F91" si="3">E66-C66</f>
        <v>16.1541076152334</v>
      </c>
      <c r="G66" s="96">
        <v>1</v>
      </c>
      <c r="H66" s="101" t="s">
        <v>30</v>
      </c>
      <c r="I66" s="102">
        <v>63.109048723897899</v>
      </c>
      <c r="J66" s="89">
        <v>18.129048723897899</v>
      </c>
      <c r="K66" s="102">
        <v>88.2165605095541</v>
      </c>
      <c r="L66" s="90">
        <f t="shared" ref="L66:L91" si="4">K66-I66</f>
        <v>25.1075117856562</v>
      </c>
      <c r="M66" s="96">
        <v>1</v>
      </c>
      <c r="N66" s="101" t="s">
        <v>30</v>
      </c>
      <c r="O66" s="102">
        <v>86.119535388956805</v>
      </c>
      <c r="P66" s="89">
        <v>-2.6460472006101998</v>
      </c>
      <c r="Q66" s="102">
        <v>92.583281508374</v>
      </c>
      <c r="R66" s="90">
        <f t="shared" ref="R66:R91" si="5">Q66-O66</f>
        <v>6.4637461194171948</v>
      </c>
      <c r="S66" s="83"/>
      <c r="T66" s="83"/>
      <c r="U66" s="83"/>
      <c r="V66" s="83"/>
      <c r="W66" s="83"/>
    </row>
    <row r="67" spans="1:23" ht="12.75" customHeight="1" x14ac:dyDescent="0.25">
      <c r="A67" s="96">
        <v>2</v>
      </c>
      <c r="B67" s="101" t="s">
        <v>0</v>
      </c>
      <c r="C67" s="102">
        <v>61.956521739130402</v>
      </c>
      <c r="D67" s="89">
        <v>-7.2742474916387998</v>
      </c>
      <c r="E67" s="102">
        <v>68.354430379746802</v>
      </c>
      <c r="F67" s="90">
        <f t="shared" si="3"/>
        <v>6.3979086406164001</v>
      </c>
      <c r="G67" s="96">
        <v>2</v>
      </c>
      <c r="H67" s="101" t="s">
        <v>0</v>
      </c>
      <c r="I67" s="102">
        <v>65.579710144927503</v>
      </c>
      <c r="J67" s="89">
        <v>2.7591973244146999</v>
      </c>
      <c r="K67" s="102">
        <v>75.949367088607602</v>
      </c>
      <c r="L67" s="90">
        <f t="shared" si="4"/>
        <v>10.369656943680098</v>
      </c>
      <c r="M67" s="96">
        <v>2</v>
      </c>
      <c r="N67" s="101" t="s">
        <v>0</v>
      </c>
      <c r="O67" s="102">
        <v>83.632553510853</v>
      </c>
      <c r="P67" s="89">
        <v>-4.9087155281215997</v>
      </c>
      <c r="Q67" s="102">
        <v>87.258319194560301</v>
      </c>
      <c r="R67" s="103">
        <f t="shared" si="5"/>
        <v>3.6257656837073</v>
      </c>
      <c r="S67" s="83"/>
      <c r="T67" s="83"/>
      <c r="U67" s="83"/>
      <c r="V67" s="83"/>
      <c r="W67" s="83"/>
    </row>
    <row r="68" spans="1:23" ht="12.75" customHeight="1" x14ac:dyDescent="0.25">
      <c r="A68" s="96">
        <v>3</v>
      </c>
      <c r="B68" s="101" t="s">
        <v>1</v>
      </c>
      <c r="C68" s="102">
        <v>76.487252124645906</v>
      </c>
      <c r="D68" s="89">
        <v>1.1509292546907099</v>
      </c>
      <c r="E68" s="102">
        <v>74.271844660194205</v>
      </c>
      <c r="F68" s="103">
        <f t="shared" si="3"/>
        <v>-2.215407464451701</v>
      </c>
      <c r="G68" s="96">
        <v>3</v>
      </c>
      <c r="H68" s="101" t="s">
        <v>1</v>
      </c>
      <c r="I68" s="102">
        <v>59.497206703910599</v>
      </c>
      <c r="J68" s="89">
        <v>14.2057268832828</v>
      </c>
      <c r="K68" s="102">
        <v>63.106796116504903</v>
      </c>
      <c r="L68" s="103">
        <f t="shared" si="4"/>
        <v>3.6095894125943033</v>
      </c>
      <c r="M68" s="96">
        <v>3</v>
      </c>
      <c r="N68" s="101" t="s">
        <v>1</v>
      </c>
      <c r="O68" s="102">
        <v>81.306266189411801</v>
      </c>
      <c r="P68" s="89">
        <v>-2.6803411681200902</v>
      </c>
      <c r="Q68" s="102">
        <v>77.2107592992176</v>
      </c>
      <c r="R68" s="103">
        <f t="shared" si="5"/>
        <v>-4.0955068901942013</v>
      </c>
      <c r="S68" s="83"/>
      <c r="T68" s="83"/>
      <c r="U68" s="83"/>
      <c r="V68" s="83"/>
      <c r="W68" s="83"/>
    </row>
    <row r="69" spans="1:23" ht="12.75" customHeight="1" x14ac:dyDescent="0.25">
      <c r="A69" s="96">
        <v>4</v>
      </c>
      <c r="B69" s="101" t="s">
        <v>2</v>
      </c>
      <c r="C69" s="102">
        <v>74.570446735395194</v>
      </c>
      <c r="D69" s="89">
        <v>-0.93156129673330701</v>
      </c>
      <c r="E69" s="102">
        <v>73.219373219373196</v>
      </c>
      <c r="F69" s="103">
        <f t="shared" si="3"/>
        <v>-1.351073516021998</v>
      </c>
      <c r="G69" s="96">
        <v>4</v>
      </c>
      <c r="H69" s="101" t="s">
        <v>2</v>
      </c>
      <c r="I69" s="102">
        <v>58.762886597938099</v>
      </c>
      <c r="J69" s="89">
        <v>6.5540512565725999</v>
      </c>
      <c r="K69" s="102">
        <v>68.376068376068403</v>
      </c>
      <c r="L69" s="90">
        <f t="shared" si="4"/>
        <v>9.6131817781303042</v>
      </c>
      <c r="M69" s="96">
        <v>4</v>
      </c>
      <c r="N69" s="101" t="s">
        <v>2</v>
      </c>
      <c r="O69" s="102">
        <v>83.7498693275313</v>
      </c>
      <c r="P69" s="89">
        <v>-5.7996775813385</v>
      </c>
      <c r="Q69" s="102">
        <v>80.245276921273799</v>
      </c>
      <c r="R69" s="103">
        <f t="shared" si="5"/>
        <v>-3.5045924062575011</v>
      </c>
      <c r="S69" s="83"/>
      <c r="T69" s="83"/>
      <c r="U69" s="83"/>
      <c r="V69" s="83"/>
      <c r="W69" s="83"/>
    </row>
    <row r="70" spans="1:23" ht="12.75" customHeight="1" x14ac:dyDescent="0.25">
      <c r="A70" s="96">
        <v>5</v>
      </c>
      <c r="B70" s="121" t="s">
        <v>3</v>
      </c>
      <c r="C70" s="124">
        <v>70.704845814978</v>
      </c>
      <c r="D70" s="122">
        <v>2.4896868907726</v>
      </c>
      <c r="E70" s="124">
        <v>62.033898305084698</v>
      </c>
      <c r="F70" s="92">
        <f t="shared" si="3"/>
        <v>-8.6709475098933027</v>
      </c>
      <c r="G70" s="96">
        <v>5</v>
      </c>
      <c r="H70" s="121" t="s">
        <v>3</v>
      </c>
      <c r="I70" s="124">
        <v>68.211920529801304</v>
      </c>
      <c r="J70" s="122">
        <v>22.246150358652098</v>
      </c>
      <c r="K70" s="124">
        <v>62.711864406779704</v>
      </c>
      <c r="L70" s="125">
        <f t="shared" si="4"/>
        <v>-5.5000561230216007</v>
      </c>
      <c r="M70" s="96">
        <v>5</v>
      </c>
      <c r="N70" s="121" t="s">
        <v>3</v>
      </c>
      <c r="O70" s="124">
        <v>81.763002031123307</v>
      </c>
      <c r="P70" s="122">
        <v>2.4356093764300102</v>
      </c>
      <c r="Q70" s="124">
        <v>75.703393870541703</v>
      </c>
      <c r="R70" s="92">
        <f t="shared" si="5"/>
        <v>-6.0596081605816039</v>
      </c>
      <c r="S70" s="83"/>
      <c r="T70" s="83"/>
      <c r="U70" s="83"/>
      <c r="V70" s="83"/>
      <c r="W70" s="83"/>
    </row>
    <row r="71" spans="1:23" ht="12.75" customHeight="1" x14ac:dyDescent="0.25">
      <c r="A71" s="96">
        <v>6</v>
      </c>
      <c r="B71" s="101" t="s">
        <v>4</v>
      </c>
      <c r="C71" s="102">
        <v>98.136645962732899</v>
      </c>
      <c r="D71" s="89">
        <v>-0.54756456358289496</v>
      </c>
      <c r="E71" s="102">
        <v>96.026490066225193</v>
      </c>
      <c r="F71" s="103">
        <f t="shared" si="3"/>
        <v>-2.1101558965077061</v>
      </c>
      <c r="G71" s="96">
        <v>6</v>
      </c>
      <c r="H71" s="101" t="s">
        <v>4</v>
      </c>
      <c r="I71" s="102">
        <v>100</v>
      </c>
      <c r="J71" s="89">
        <v>2.6315789473683999</v>
      </c>
      <c r="K71" s="102">
        <v>99.337748344370894</v>
      </c>
      <c r="L71" s="103">
        <f t="shared" si="4"/>
        <v>-0.66225165562910604</v>
      </c>
      <c r="M71" s="96">
        <v>6</v>
      </c>
      <c r="N71" s="101" t="s">
        <v>4</v>
      </c>
      <c r="O71" s="102">
        <v>99.500930865626799</v>
      </c>
      <c r="P71" s="89">
        <v>0.68846067538019895</v>
      </c>
      <c r="Q71" s="102">
        <v>99.469496021220195</v>
      </c>
      <c r="R71" s="103">
        <f t="shared" si="5"/>
        <v>-3.1434844406604157E-2</v>
      </c>
      <c r="S71" s="83"/>
      <c r="T71" s="83"/>
      <c r="U71" s="83"/>
      <c r="V71" s="83"/>
      <c r="W71" s="83"/>
    </row>
    <row r="72" spans="1:23" ht="12.75" customHeight="1" x14ac:dyDescent="0.25">
      <c r="A72" s="96">
        <v>7</v>
      </c>
      <c r="B72" s="101" t="s">
        <v>31</v>
      </c>
      <c r="C72" s="102">
        <v>93.915343915343897</v>
      </c>
      <c r="D72" s="89">
        <v>-4.3246560846561</v>
      </c>
      <c r="E72" s="102">
        <v>84.5921450151057</v>
      </c>
      <c r="F72" s="92">
        <f t="shared" si="3"/>
        <v>-9.3231989002381965</v>
      </c>
      <c r="G72" s="96">
        <v>7</v>
      </c>
      <c r="H72" s="101" t="s">
        <v>31</v>
      </c>
      <c r="I72" s="102">
        <v>92.572944297082202</v>
      </c>
      <c r="J72" s="89">
        <v>-5.6670557029177901</v>
      </c>
      <c r="K72" s="102">
        <v>86.404833836858003</v>
      </c>
      <c r="L72" s="103">
        <f t="shared" si="4"/>
        <v>-6.1681104602241987</v>
      </c>
      <c r="M72" s="96">
        <v>7</v>
      </c>
      <c r="N72" s="101" t="s">
        <v>31</v>
      </c>
      <c r="O72" s="102">
        <v>95.838845049659099</v>
      </c>
      <c r="P72" s="89">
        <v>-3.3359654111796999</v>
      </c>
      <c r="Q72" s="102">
        <v>91.913135736954501</v>
      </c>
      <c r="R72" s="103">
        <f t="shared" si="5"/>
        <v>-3.9257093127045977</v>
      </c>
      <c r="S72" s="83"/>
      <c r="T72" s="83"/>
      <c r="U72" s="83"/>
      <c r="V72" s="83"/>
      <c r="W72" s="83"/>
    </row>
    <row r="73" spans="1:23" ht="12.75" customHeight="1" x14ac:dyDescent="0.25">
      <c r="A73" s="96">
        <v>8</v>
      </c>
      <c r="B73" s="101" t="s">
        <v>5</v>
      </c>
      <c r="C73" s="102">
        <v>74.418604651162795</v>
      </c>
      <c r="D73" s="89">
        <v>-9.1395348837210094E-2</v>
      </c>
      <c r="E73" s="102">
        <v>65.3333333333333</v>
      </c>
      <c r="F73" s="92">
        <f t="shared" si="3"/>
        <v>-9.0852713178294948</v>
      </c>
      <c r="G73" s="96">
        <v>8</v>
      </c>
      <c r="H73" s="101" t="s">
        <v>5</v>
      </c>
      <c r="I73" s="102">
        <v>94.767441860465098</v>
      </c>
      <c r="J73" s="89">
        <v>19.607441860465102</v>
      </c>
      <c r="K73" s="102">
        <v>72.6666666666667</v>
      </c>
      <c r="L73" s="92">
        <f t="shared" si="4"/>
        <v>-22.100775193798398</v>
      </c>
      <c r="M73" s="96">
        <v>8</v>
      </c>
      <c r="N73" s="101" t="s">
        <v>5</v>
      </c>
      <c r="O73" s="102">
        <v>90.994894826147998</v>
      </c>
      <c r="P73" s="89">
        <v>1.72776887096489</v>
      </c>
      <c r="Q73" s="102">
        <v>83.5451708277389</v>
      </c>
      <c r="R73" s="92">
        <f t="shared" si="5"/>
        <v>-7.4497239984090982</v>
      </c>
      <c r="S73" s="83"/>
      <c r="T73" s="83"/>
      <c r="U73" s="83"/>
      <c r="V73" s="83"/>
      <c r="W73" s="83"/>
    </row>
    <row r="74" spans="1:23" ht="12.75" customHeight="1" x14ac:dyDescent="0.25">
      <c r="A74" s="96">
        <v>9</v>
      </c>
      <c r="B74" s="101" t="s">
        <v>32</v>
      </c>
      <c r="C74" s="102">
        <v>56.25</v>
      </c>
      <c r="D74" s="89">
        <v>0.369999999999997</v>
      </c>
      <c r="E74" s="102">
        <v>66.9491525423729</v>
      </c>
      <c r="F74" s="90">
        <f t="shared" si="3"/>
        <v>10.6991525423729</v>
      </c>
      <c r="G74" s="96">
        <v>9</v>
      </c>
      <c r="H74" s="101" t="s">
        <v>32</v>
      </c>
      <c r="I74" s="102">
        <v>78.260869565217405</v>
      </c>
      <c r="J74" s="89">
        <v>26.950869565217399</v>
      </c>
      <c r="K74" s="102">
        <v>86.158192090395502</v>
      </c>
      <c r="L74" s="90">
        <f t="shared" si="4"/>
        <v>7.8973225251780974</v>
      </c>
      <c r="M74" s="96">
        <v>9</v>
      </c>
      <c r="N74" s="101" t="s">
        <v>32</v>
      </c>
      <c r="O74" s="102">
        <v>88.579578115519396</v>
      </c>
      <c r="P74" s="89">
        <v>-1.55111912980441</v>
      </c>
      <c r="Q74" s="102">
        <v>92.374803198459801</v>
      </c>
      <c r="R74" s="103">
        <f t="shared" si="5"/>
        <v>3.7952250829404051</v>
      </c>
      <c r="S74" s="83"/>
      <c r="T74" s="83"/>
      <c r="U74" s="83"/>
      <c r="V74" s="83"/>
      <c r="W74" s="83"/>
    </row>
    <row r="75" spans="1:23" ht="12.75" customHeight="1" x14ac:dyDescent="0.25">
      <c r="A75" s="96">
        <v>10</v>
      </c>
      <c r="B75" s="101" t="s">
        <v>6</v>
      </c>
      <c r="C75" s="102">
        <v>87.2262773722628</v>
      </c>
      <c r="D75" s="89">
        <v>27.2262773722628</v>
      </c>
      <c r="E75" s="102">
        <v>97.452229299363097</v>
      </c>
      <c r="F75" s="90">
        <f t="shared" si="3"/>
        <v>10.225951927100297</v>
      </c>
      <c r="G75" s="96">
        <v>10</v>
      </c>
      <c r="H75" s="101" t="s">
        <v>6</v>
      </c>
      <c r="I75" s="102">
        <v>92.700729927007302</v>
      </c>
      <c r="J75" s="89">
        <v>26.847071390421899</v>
      </c>
      <c r="K75" s="102">
        <v>94.904458598726094</v>
      </c>
      <c r="L75" s="103">
        <f t="shared" si="4"/>
        <v>2.2037286717187925</v>
      </c>
      <c r="M75" s="96">
        <v>10</v>
      </c>
      <c r="N75" s="101" t="s">
        <v>6</v>
      </c>
      <c r="O75" s="102">
        <v>54.83589341834</v>
      </c>
      <c r="P75" s="89">
        <v>-22.129542057133101</v>
      </c>
      <c r="Q75" s="102">
        <v>29.121606495220998</v>
      </c>
      <c r="R75" s="92">
        <f t="shared" si="5"/>
        <v>-25.714286923119001</v>
      </c>
      <c r="S75" s="83"/>
      <c r="T75" s="83"/>
      <c r="U75" s="83"/>
      <c r="V75" s="83"/>
      <c r="W75" s="83"/>
    </row>
    <row r="76" spans="1:23" ht="12.75" customHeight="1" x14ac:dyDescent="0.25">
      <c r="A76" s="96">
        <v>11</v>
      </c>
      <c r="B76" s="101" t="s">
        <v>7</v>
      </c>
      <c r="C76" s="102">
        <v>91.907514450867097</v>
      </c>
      <c r="D76" s="89">
        <v>-6.2291315118658002</v>
      </c>
      <c r="E76" s="102">
        <v>89.506172839506206</v>
      </c>
      <c r="F76" s="103">
        <f t="shared" si="3"/>
        <v>-2.4013416113608912</v>
      </c>
      <c r="G76" s="96">
        <v>11</v>
      </c>
      <c r="H76" s="101" t="s">
        <v>7</v>
      </c>
      <c r="I76" s="102">
        <v>91.329479768786101</v>
      </c>
      <c r="J76" s="89">
        <v>-6.8071661939467996</v>
      </c>
      <c r="K76" s="102">
        <v>90.123456790123399</v>
      </c>
      <c r="L76" s="103">
        <f t="shared" si="4"/>
        <v>-1.2060229786627019</v>
      </c>
      <c r="M76" s="96">
        <v>11</v>
      </c>
      <c r="N76" s="101" t="s">
        <v>7</v>
      </c>
      <c r="O76" s="102">
        <v>96.956758123439897</v>
      </c>
      <c r="P76" s="89">
        <v>-2.0477484496187102</v>
      </c>
      <c r="Q76" s="102">
        <v>95.560183052240404</v>
      </c>
      <c r="R76" s="103">
        <f t="shared" si="5"/>
        <v>-1.3965750711994929</v>
      </c>
      <c r="S76" s="83"/>
      <c r="T76" s="83"/>
      <c r="U76" s="83"/>
      <c r="V76" s="83"/>
      <c r="W76" s="83"/>
    </row>
    <row r="77" spans="1:23" ht="12.75" customHeight="1" x14ac:dyDescent="0.25">
      <c r="A77" s="96">
        <v>12</v>
      </c>
      <c r="B77" s="101" t="s">
        <v>8</v>
      </c>
      <c r="C77" s="102">
        <v>71.5976331360947</v>
      </c>
      <c r="D77" s="89">
        <v>-4.9573907873503096</v>
      </c>
      <c r="E77" s="102">
        <v>70.638297872340402</v>
      </c>
      <c r="F77" s="103">
        <f t="shared" si="3"/>
        <v>-0.95933526375429778</v>
      </c>
      <c r="G77" s="96">
        <v>12</v>
      </c>
      <c r="H77" s="101" t="s">
        <v>8</v>
      </c>
      <c r="I77" s="102">
        <v>68.452380952381006</v>
      </c>
      <c r="J77" s="89">
        <v>4.0293040293041003</v>
      </c>
      <c r="K77" s="102">
        <v>71.063829787233999</v>
      </c>
      <c r="L77" s="103">
        <f t="shared" si="4"/>
        <v>2.6114488348529932</v>
      </c>
      <c r="M77" s="96">
        <v>12</v>
      </c>
      <c r="N77" s="101" t="s">
        <v>8</v>
      </c>
      <c r="O77" s="102">
        <v>77.690427808663898</v>
      </c>
      <c r="P77" s="89">
        <v>-9.9652454162661002</v>
      </c>
      <c r="Q77" s="102">
        <v>82.373761106810704</v>
      </c>
      <c r="R77" s="103">
        <f t="shared" si="5"/>
        <v>4.6833332981468061</v>
      </c>
      <c r="S77" s="83"/>
      <c r="T77" s="83"/>
      <c r="U77" s="83"/>
      <c r="V77" s="83"/>
      <c r="W77" s="83"/>
    </row>
    <row r="78" spans="1:23" ht="12.75" customHeight="1" x14ac:dyDescent="0.25">
      <c r="A78" s="96">
        <v>13</v>
      </c>
      <c r="B78" s="101" t="s">
        <v>9</v>
      </c>
      <c r="C78" s="102">
        <v>65.960451977401107</v>
      </c>
      <c r="D78" s="89">
        <v>6.3578029707786099</v>
      </c>
      <c r="E78" s="102">
        <v>64.391691394658807</v>
      </c>
      <c r="F78" s="103">
        <f t="shared" si="3"/>
        <v>-1.5687605827422999</v>
      </c>
      <c r="G78" s="96">
        <v>13</v>
      </c>
      <c r="H78" s="101" t="s">
        <v>9</v>
      </c>
      <c r="I78" s="102">
        <v>55.084745762711897</v>
      </c>
      <c r="J78" s="89">
        <v>30.912560332248301</v>
      </c>
      <c r="K78" s="102">
        <v>54.302670623145403</v>
      </c>
      <c r="L78" s="103">
        <f t="shared" si="4"/>
        <v>-0.78207513956649422</v>
      </c>
      <c r="M78" s="96">
        <v>13</v>
      </c>
      <c r="N78" s="101" t="s">
        <v>9</v>
      </c>
      <c r="O78" s="102">
        <v>69.915079890175804</v>
      </c>
      <c r="P78" s="89">
        <v>-3.5662031474633</v>
      </c>
      <c r="Q78" s="102">
        <v>69.502134621247194</v>
      </c>
      <c r="R78" s="103">
        <f t="shared" si="5"/>
        <v>-0.41294526892860972</v>
      </c>
      <c r="S78" s="83"/>
      <c r="T78" s="83"/>
      <c r="U78" s="83"/>
      <c r="V78" s="83"/>
      <c r="W78" s="83"/>
    </row>
    <row r="79" spans="1:23" ht="12.75" customHeight="1" x14ac:dyDescent="0.25">
      <c r="A79" s="96">
        <v>14</v>
      </c>
      <c r="B79" s="101" t="s">
        <v>10</v>
      </c>
      <c r="C79" s="102">
        <v>85.714285714285694</v>
      </c>
      <c r="D79" s="89">
        <v>8.4593837535014007</v>
      </c>
      <c r="E79" s="102">
        <v>88.6666666666667</v>
      </c>
      <c r="F79" s="103">
        <f t="shared" si="3"/>
        <v>2.9523809523810058</v>
      </c>
      <c r="G79" s="96">
        <v>14</v>
      </c>
      <c r="H79" s="101" t="s">
        <v>10</v>
      </c>
      <c r="I79" s="102">
        <v>93.506493506493499</v>
      </c>
      <c r="J79" s="89">
        <v>12.3300229182582</v>
      </c>
      <c r="K79" s="102">
        <v>87.3333333333333</v>
      </c>
      <c r="L79" s="92">
        <f t="shared" si="4"/>
        <v>-6.1731601731601984</v>
      </c>
      <c r="M79" s="96">
        <v>14</v>
      </c>
      <c r="N79" s="101" t="s">
        <v>10</v>
      </c>
      <c r="O79" s="102">
        <v>94.761416292313697</v>
      </c>
      <c r="P79" s="89">
        <v>2.3519772299113</v>
      </c>
      <c r="Q79" s="102">
        <v>93.407211560958004</v>
      </c>
      <c r="R79" s="103">
        <f t="shared" si="5"/>
        <v>-1.3542047313556935</v>
      </c>
      <c r="S79" s="83"/>
      <c r="T79" s="83"/>
      <c r="U79" s="83"/>
      <c r="V79" s="83"/>
      <c r="W79" s="83"/>
    </row>
    <row r="80" spans="1:23" ht="12.75" customHeight="1" x14ac:dyDescent="0.25">
      <c r="A80" s="96">
        <v>15</v>
      </c>
      <c r="B80" s="104" t="s">
        <v>56</v>
      </c>
      <c r="C80" s="102">
        <v>91.549295774647902</v>
      </c>
      <c r="D80" s="89">
        <v>17.019295774647901</v>
      </c>
      <c r="E80" s="102">
        <v>91.463414634146304</v>
      </c>
      <c r="F80" s="103">
        <f t="shared" si="3"/>
        <v>-8.5881140501598452E-2</v>
      </c>
      <c r="G80" s="96">
        <v>15</v>
      </c>
      <c r="H80" s="104" t="s">
        <v>56</v>
      </c>
      <c r="I80" s="102">
        <v>85.446009389671403</v>
      </c>
      <c r="J80" s="89">
        <v>20.846009389671401</v>
      </c>
      <c r="K80" s="102">
        <v>90.243902439024396</v>
      </c>
      <c r="L80" s="103">
        <f t="shared" si="4"/>
        <v>4.797893049352993</v>
      </c>
      <c r="M80" s="96">
        <v>15</v>
      </c>
      <c r="N80" s="104" t="s">
        <v>56</v>
      </c>
      <c r="O80" s="102">
        <v>90.4303808637694</v>
      </c>
      <c r="P80" s="89">
        <v>8.8003343459982002</v>
      </c>
      <c r="Q80" s="102">
        <v>93.3676288428438</v>
      </c>
      <c r="R80" s="103">
        <f t="shared" si="5"/>
        <v>2.9372479790743995</v>
      </c>
      <c r="S80" s="83"/>
      <c r="T80" s="83"/>
      <c r="U80" s="83"/>
      <c r="V80" s="83"/>
      <c r="W80" s="83"/>
    </row>
    <row r="81" spans="1:23" ht="12.75" customHeight="1" x14ac:dyDescent="0.25">
      <c r="A81" s="96">
        <v>16</v>
      </c>
      <c r="B81" s="101" t="s">
        <v>33</v>
      </c>
      <c r="C81" s="102">
        <v>68.839336763865106</v>
      </c>
      <c r="D81" s="89">
        <v>-7.9906632361348899</v>
      </c>
      <c r="E81" s="102">
        <v>67.094861660079104</v>
      </c>
      <c r="F81" s="103">
        <f t="shared" si="3"/>
        <v>-1.7444751037860016</v>
      </c>
      <c r="G81" s="96">
        <v>16</v>
      </c>
      <c r="H81" s="101" t="s">
        <v>33</v>
      </c>
      <c r="I81" s="102">
        <v>50.624290578887603</v>
      </c>
      <c r="J81" s="89">
        <v>-3.2557094211124</v>
      </c>
      <c r="K81" s="102">
        <v>74.703557312252997</v>
      </c>
      <c r="L81" s="90">
        <f t="shared" si="4"/>
        <v>24.079266733365394</v>
      </c>
      <c r="M81" s="96">
        <v>16</v>
      </c>
      <c r="N81" s="101" t="s">
        <v>33</v>
      </c>
      <c r="O81" s="102">
        <v>88.153061798341696</v>
      </c>
      <c r="P81" s="89">
        <v>-3.8226722859673998</v>
      </c>
      <c r="Q81" s="102">
        <v>85.626368538341595</v>
      </c>
      <c r="R81" s="103">
        <f t="shared" si="5"/>
        <v>-2.5266932600001013</v>
      </c>
      <c r="S81" s="83"/>
      <c r="T81" s="83"/>
      <c r="U81" s="83"/>
      <c r="V81" s="83"/>
      <c r="W81" s="83"/>
    </row>
    <row r="82" spans="1:23" ht="12.75" customHeight="1" x14ac:dyDescent="0.25">
      <c r="A82" s="96">
        <v>17</v>
      </c>
      <c r="B82" s="101" t="s">
        <v>11</v>
      </c>
      <c r="C82" s="102">
        <v>76.842105263157904</v>
      </c>
      <c r="D82" s="89">
        <v>2.5</v>
      </c>
      <c r="E82" s="102">
        <v>56.914893617021299</v>
      </c>
      <c r="F82" s="92">
        <f t="shared" si="3"/>
        <v>-19.927211646136605</v>
      </c>
      <c r="G82" s="96">
        <v>17</v>
      </c>
      <c r="H82" s="101" t="s">
        <v>11</v>
      </c>
      <c r="I82" s="102">
        <v>81.578947368420998</v>
      </c>
      <c r="J82" s="89">
        <v>-11.842105263157899</v>
      </c>
      <c r="K82" s="102">
        <v>54.255319148936202</v>
      </c>
      <c r="L82" s="92">
        <f t="shared" si="4"/>
        <v>-27.323628219484796</v>
      </c>
      <c r="M82" s="96">
        <v>17</v>
      </c>
      <c r="N82" s="101" t="s">
        <v>11</v>
      </c>
      <c r="O82" s="102">
        <v>83.464194732022705</v>
      </c>
      <c r="P82" s="89">
        <v>-9.0355682664069992</v>
      </c>
      <c r="Q82" s="102">
        <v>74.2578840378808</v>
      </c>
      <c r="R82" s="92">
        <f t="shared" si="5"/>
        <v>-9.2063106941419051</v>
      </c>
      <c r="S82" s="83"/>
      <c r="T82" s="83"/>
      <c r="U82" s="83"/>
      <c r="V82" s="83"/>
      <c r="W82" s="83"/>
    </row>
    <row r="83" spans="1:23" ht="12.75" customHeight="1" x14ac:dyDescent="0.25">
      <c r="A83" s="96">
        <v>18</v>
      </c>
      <c r="B83" s="101" t="s">
        <v>12</v>
      </c>
      <c r="C83" s="102">
        <v>54.641350210970501</v>
      </c>
      <c r="D83" s="89">
        <v>5.8728773045666003</v>
      </c>
      <c r="E83" s="102">
        <v>50.877192982456101</v>
      </c>
      <c r="F83" s="103">
        <f t="shared" si="3"/>
        <v>-3.7641572285143994</v>
      </c>
      <c r="G83" s="96">
        <v>18</v>
      </c>
      <c r="H83" s="101" t="s">
        <v>12</v>
      </c>
      <c r="I83" s="102">
        <v>58.438818565400901</v>
      </c>
      <c r="J83" s="89">
        <v>6.2220697969280003</v>
      </c>
      <c r="K83" s="102">
        <v>67.017543859649095</v>
      </c>
      <c r="L83" s="90">
        <f t="shared" si="4"/>
        <v>8.5787252942481942</v>
      </c>
      <c r="M83" s="96">
        <v>18</v>
      </c>
      <c r="N83" s="101" t="s">
        <v>12</v>
      </c>
      <c r="O83" s="102">
        <v>80.444263858223906</v>
      </c>
      <c r="P83" s="89">
        <v>-0.52443874239278898</v>
      </c>
      <c r="Q83" s="102">
        <v>76.718223721632498</v>
      </c>
      <c r="R83" s="103">
        <f t="shared" si="5"/>
        <v>-3.7260401365914078</v>
      </c>
      <c r="S83" s="83"/>
      <c r="T83" s="83"/>
      <c r="U83" s="83"/>
      <c r="V83" s="83"/>
      <c r="W83" s="83"/>
    </row>
    <row r="84" spans="1:23" ht="12.75" customHeight="1" x14ac:dyDescent="0.25">
      <c r="A84" s="96">
        <v>19</v>
      </c>
      <c r="B84" s="101" t="s">
        <v>13</v>
      </c>
      <c r="C84" s="102">
        <v>89.855072463768096</v>
      </c>
      <c r="D84" s="89">
        <v>-8.1712433257055999</v>
      </c>
      <c r="E84" s="102">
        <v>98.675496688741703</v>
      </c>
      <c r="F84" s="90">
        <f t="shared" si="3"/>
        <v>8.8204242249736069</v>
      </c>
      <c r="G84" s="96">
        <v>19</v>
      </c>
      <c r="H84" s="101" t="s">
        <v>13</v>
      </c>
      <c r="I84" s="102">
        <v>92.753623188405797</v>
      </c>
      <c r="J84" s="89">
        <v>-7.2463768115942004</v>
      </c>
      <c r="K84" s="102">
        <v>100</v>
      </c>
      <c r="L84" s="90">
        <f t="shared" si="4"/>
        <v>7.2463768115942031</v>
      </c>
      <c r="M84" s="96">
        <v>19</v>
      </c>
      <c r="N84" s="101" t="s">
        <v>13</v>
      </c>
      <c r="O84" s="102">
        <v>95.187854513031098</v>
      </c>
      <c r="P84" s="89">
        <v>-4.6789896946919098</v>
      </c>
      <c r="Q84" s="102">
        <v>100</v>
      </c>
      <c r="R84" s="103">
        <f t="shared" si="5"/>
        <v>4.8121454869689018</v>
      </c>
      <c r="S84" s="83"/>
      <c r="T84" s="83"/>
      <c r="U84" s="83"/>
      <c r="V84" s="83"/>
      <c r="W84" s="83"/>
    </row>
    <row r="85" spans="1:23" ht="12.75" customHeight="1" x14ac:dyDescent="0.25">
      <c r="A85" s="96">
        <v>20</v>
      </c>
      <c r="B85" s="101" t="s">
        <v>14</v>
      </c>
      <c r="C85" s="102">
        <v>77.533039647577098</v>
      </c>
      <c r="D85" s="89">
        <v>2.0428435691456999</v>
      </c>
      <c r="E85" s="102">
        <v>82.325581395348806</v>
      </c>
      <c r="F85" s="103">
        <f t="shared" si="3"/>
        <v>4.7925417477717076</v>
      </c>
      <c r="G85" s="96">
        <v>20</v>
      </c>
      <c r="H85" s="101" t="s">
        <v>14</v>
      </c>
      <c r="I85" s="102">
        <v>84.140969162995603</v>
      </c>
      <c r="J85" s="89">
        <v>17.145895271370001</v>
      </c>
      <c r="K85" s="102">
        <v>76.279069767441896</v>
      </c>
      <c r="L85" s="103">
        <f t="shared" si="4"/>
        <v>-7.8618993955537064</v>
      </c>
      <c r="M85" s="96">
        <v>20</v>
      </c>
      <c r="N85" s="101" t="s">
        <v>14</v>
      </c>
      <c r="O85" s="102">
        <v>83.586376819177403</v>
      </c>
      <c r="P85" s="89">
        <v>-4.10968045310939</v>
      </c>
      <c r="Q85" s="102">
        <v>86.840319801346496</v>
      </c>
      <c r="R85" s="103">
        <f t="shared" si="5"/>
        <v>3.2539429821690931</v>
      </c>
      <c r="S85" s="83"/>
      <c r="T85" s="83"/>
      <c r="U85" s="83"/>
      <c r="V85" s="83"/>
      <c r="W85" s="83"/>
    </row>
    <row r="86" spans="1:23" ht="12.75" customHeight="1" x14ac:dyDescent="0.25">
      <c r="A86" s="96">
        <v>21</v>
      </c>
      <c r="B86" s="101" t="s">
        <v>15</v>
      </c>
      <c r="C86" s="102">
        <v>90.751445086705203</v>
      </c>
      <c r="D86" s="89">
        <v>-5.5218468387605997</v>
      </c>
      <c r="E86" s="102">
        <v>65.806451612903203</v>
      </c>
      <c r="F86" s="92">
        <f t="shared" si="3"/>
        <v>-24.944993473802</v>
      </c>
      <c r="G86" s="96">
        <v>21</v>
      </c>
      <c r="H86" s="101" t="s">
        <v>15</v>
      </c>
      <c r="I86" s="102">
        <v>91.329479768786101</v>
      </c>
      <c r="J86" s="89">
        <v>-5.5126254943718003</v>
      </c>
      <c r="K86" s="102">
        <v>71.612903225806505</v>
      </c>
      <c r="L86" s="92">
        <f t="shared" si="4"/>
        <v>-19.716576542979595</v>
      </c>
      <c r="M86" s="96">
        <v>21</v>
      </c>
      <c r="N86" s="101" t="s">
        <v>15</v>
      </c>
      <c r="O86" s="102">
        <v>95.893617924055107</v>
      </c>
      <c r="P86" s="89">
        <v>-2.4104840205048998</v>
      </c>
      <c r="Q86" s="102">
        <v>82.316042244236996</v>
      </c>
      <c r="R86" s="92">
        <f t="shared" si="5"/>
        <v>-13.577575679818111</v>
      </c>
      <c r="S86" s="83"/>
      <c r="T86" s="83"/>
      <c r="U86" s="83"/>
      <c r="V86" s="83"/>
      <c r="W86" s="83"/>
    </row>
    <row r="87" spans="1:23" ht="12.75" customHeight="1" x14ac:dyDescent="0.25">
      <c r="A87" s="96">
        <v>22</v>
      </c>
      <c r="B87" s="101" t="s">
        <v>34</v>
      </c>
      <c r="C87" s="102">
        <v>55.820249052517603</v>
      </c>
      <c r="D87" s="89">
        <v>3.3002490525176</v>
      </c>
      <c r="E87" s="102">
        <v>61.748295102293902</v>
      </c>
      <c r="F87" s="90">
        <f t="shared" si="3"/>
        <v>5.9280460497762988</v>
      </c>
      <c r="G87" s="96">
        <v>22</v>
      </c>
      <c r="H87" s="101" t="s">
        <v>34</v>
      </c>
      <c r="I87" s="102">
        <v>55.633802816901401</v>
      </c>
      <c r="J87" s="89">
        <v>27.803802816901399</v>
      </c>
      <c r="K87" s="102">
        <v>75.573465592064494</v>
      </c>
      <c r="L87" s="90">
        <f t="shared" si="4"/>
        <v>19.939662775163093</v>
      </c>
      <c r="M87" s="96">
        <v>22</v>
      </c>
      <c r="N87" s="101" t="s">
        <v>34</v>
      </c>
      <c r="O87" s="102">
        <v>85.443956223141797</v>
      </c>
      <c r="P87" s="89">
        <v>9.6153204880892004E-2</v>
      </c>
      <c r="Q87" s="102">
        <v>85.623245935833395</v>
      </c>
      <c r="R87" s="103">
        <f t="shared" si="5"/>
        <v>0.17928971269159888</v>
      </c>
      <c r="S87" s="83"/>
      <c r="T87" s="83"/>
      <c r="U87" s="83"/>
      <c r="V87" s="83"/>
      <c r="W87" s="83"/>
    </row>
    <row r="88" spans="1:23" ht="12.75" customHeight="1" x14ac:dyDescent="0.25">
      <c r="A88" s="96">
        <v>23</v>
      </c>
      <c r="B88" s="101" t="s">
        <v>16</v>
      </c>
      <c r="C88" s="102">
        <v>61.764705882352899</v>
      </c>
      <c r="D88" s="89">
        <v>0.190197916092401</v>
      </c>
      <c r="E88" s="102">
        <v>56.6666666666667</v>
      </c>
      <c r="F88" s="92">
        <f t="shared" si="3"/>
        <v>-5.0980392156861996</v>
      </c>
      <c r="G88" s="96">
        <v>23</v>
      </c>
      <c r="H88" s="101" t="s">
        <v>16</v>
      </c>
      <c r="I88" s="102">
        <v>66.339066339066306</v>
      </c>
      <c r="J88" s="89">
        <v>23.040097266901299</v>
      </c>
      <c r="K88" s="102">
        <v>68.181818181818201</v>
      </c>
      <c r="L88" s="103">
        <f t="shared" si="4"/>
        <v>1.8427518427518947</v>
      </c>
      <c r="M88" s="96">
        <v>23</v>
      </c>
      <c r="N88" s="101" t="s">
        <v>16</v>
      </c>
      <c r="O88" s="102">
        <v>72.252552188828503</v>
      </c>
      <c r="P88" s="89">
        <v>0.12190038161320201</v>
      </c>
      <c r="Q88" s="102">
        <v>72.496964328551499</v>
      </c>
      <c r="R88" s="103">
        <f t="shared" si="5"/>
        <v>0.24441213972299636</v>
      </c>
      <c r="S88" s="83"/>
      <c r="T88" s="83"/>
      <c r="U88" s="83"/>
      <c r="V88" s="83"/>
      <c r="W88" s="83"/>
    </row>
    <row r="89" spans="1:23" ht="12.75" customHeight="1" x14ac:dyDescent="0.25">
      <c r="A89" s="96">
        <v>24</v>
      </c>
      <c r="B89" s="101" t="s">
        <v>17</v>
      </c>
      <c r="C89" s="102">
        <v>98.224852071005898</v>
      </c>
      <c r="D89" s="89">
        <v>1.9285557747095901</v>
      </c>
      <c r="E89" s="102">
        <v>98.3333333333333</v>
      </c>
      <c r="F89" s="103">
        <f t="shared" si="3"/>
        <v>0.10848126232740185</v>
      </c>
      <c r="G89" s="96">
        <v>24</v>
      </c>
      <c r="H89" s="101" t="s">
        <v>17</v>
      </c>
      <c r="I89" s="102">
        <v>98.816568047337299</v>
      </c>
      <c r="J89" s="89">
        <v>0.66841989918910405</v>
      </c>
      <c r="K89" s="102">
        <v>98.8888888888889</v>
      </c>
      <c r="L89" s="103">
        <f t="shared" si="4"/>
        <v>7.2320841551601234E-2</v>
      </c>
      <c r="M89" s="96">
        <v>24</v>
      </c>
      <c r="N89" s="101" t="s">
        <v>17</v>
      </c>
      <c r="O89" s="102">
        <v>99.404032051099307</v>
      </c>
      <c r="P89" s="89">
        <v>-9.9992917612496499E-2</v>
      </c>
      <c r="Q89" s="102">
        <v>99.664677251854897</v>
      </c>
      <c r="R89" s="103">
        <f t="shared" si="5"/>
        <v>0.26064520075559017</v>
      </c>
      <c r="S89" s="83"/>
      <c r="T89" s="83"/>
      <c r="U89" s="83"/>
      <c r="V89" s="83"/>
      <c r="W89" s="83"/>
    </row>
    <row r="90" spans="1:23" ht="12.75" customHeight="1" x14ac:dyDescent="0.25">
      <c r="A90" s="96">
        <v>25</v>
      </c>
      <c r="B90" s="101" t="s">
        <v>18</v>
      </c>
      <c r="C90" s="102">
        <v>61.047120418848202</v>
      </c>
      <c r="D90" s="89">
        <v>-5.4214704130703</v>
      </c>
      <c r="E90" s="102">
        <v>63.5922330097087</v>
      </c>
      <c r="F90" s="103">
        <f t="shared" si="3"/>
        <v>2.5451125908604979</v>
      </c>
      <c r="G90" s="96">
        <v>25</v>
      </c>
      <c r="H90" s="101" t="s">
        <v>18</v>
      </c>
      <c r="I90" s="102">
        <v>53.556485355648498</v>
      </c>
      <c r="J90" s="89">
        <v>27.388261056583101</v>
      </c>
      <c r="K90" s="102">
        <v>72.038834951456295</v>
      </c>
      <c r="L90" s="90">
        <f t="shared" si="4"/>
        <v>18.482349595807797</v>
      </c>
      <c r="M90" s="96">
        <v>25</v>
      </c>
      <c r="N90" s="101" t="s">
        <v>18</v>
      </c>
      <c r="O90" s="102">
        <v>75.685423886199501</v>
      </c>
      <c r="P90" s="89">
        <v>-5.0744858941032103</v>
      </c>
      <c r="Q90" s="102">
        <v>78.699696523591101</v>
      </c>
      <c r="R90" s="103">
        <f t="shared" si="5"/>
        <v>3.0142726373915991</v>
      </c>
      <c r="S90" s="83"/>
      <c r="T90" s="83"/>
      <c r="U90" s="83"/>
      <c r="V90" s="83"/>
      <c r="W90" s="83"/>
    </row>
    <row r="91" spans="1:23" ht="12.75" customHeight="1" x14ac:dyDescent="0.25">
      <c r="A91" s="96">
        <v>26</v>
      </c>
      <c r="B91" s="101" t="s">
        <v>19</v>
      </c>
      <c r="C91" s="102">
        <v>66.2921348314607</v>
      </c>
      <c r="D91" s="89">
        <v>-16.717573906403398</v>
      </c>
      <c r="E91" s="102">
        <v>85.4368932038835</v>
      </c>
      <c r="F91" s="90">
        <f t="shared" si="3"/>
        <v>19.1447583724228</v>
      </c>
      <c r="G91" s="96">
        <v>26</v>
      </c>
      <c r="H91" s="101" t="s">
        <v>19</v>
      </c>
      <c r="I91" s="102">
        <v>77.303370786516894</v>
      </c>
      <c r="J91" s="89">
        <v>0.118904767099394</v>
      </c>
      <c r="K91" s="102">
        <v>81.067961165048501</v>
      </c>
      <c r="L91" s="103">
        <f t="shared" si="4"/>
        <v>3.7645903785316079</v>
      </c>
      <c r="M91" s="96">
        <v>26</v>
      </c>
      <c r="N91" s="101" t="s">
        <v>19</v>
      </c>
      <c r="O91" s="102">
        <v>81.037492828113102</v>
      </c>
      <c r="P91" s="89">
        <v>-10.7948540771562</v>
      </c>
      <c r="Q91" s="102">
        <v>89.933185920742304</v>
      </c>
      <c r="R91" s="90">
        <f t="shared" si="5"/>
        <v>8.8956930926292017</v>
      </c>
      <c r="S91" s="83"/>
      <c r="T91" s="83"/>
      <c r="U91" s="83"/>
      <c r="V91" s="83"/>
      <c r="W91" s="83"/>
    </row>
    <row r="92" spans="1:23" ht="12" customHeight="1" x14ac:dyDescent="0.25">
      <c r="A92" s="96"/>
      <c r="B92" s="105" t="s">
        <v>36</v>
      </c>
      <c r="C92" s="106">
        <v>75.741996688146301</v>
      </c>
      <c r="D92" s="106">
        <v>0.61056683306050796</v>
      </c>
      <c r="E92" s="106">
        <f>SUM(E66:E91)/26</f>
        <v>75.531174228708224</v>
      </c>
      <c r="F92" s="107">
        <f>SUM(F66:F91)/26</f>
        <v>-0.21082245943809141</v>
      </c>
      <c r="G92" s="96"/>
      <c r="H92" s="105" t="s">
        <v>36</v>
      </c>
      <c r="I92" s="106">
        <v>76.069126527256103</v>
      </c>
      <c r="J92" s="106">
        <v>10.3886709602941</v>
      </c>
      <c r="K92" s="106">
        <f>SUM(K66:K91)/26</f>
        <v>78.096888888490597</v>
      </c>
      <c r="L92" s="111">
        <f>SUM(L66:L91)/26</f>
        <v>2.0277623612344913</v>
      </c>
      <c r="M92" s="96"/>
      <c r="N92" s="105" t="s">
        <v>36</v>
      </c>
      <c r="O92" s="106">
        <v>85.254933020144904</v>
      </c>
      <c r="P92" s="106">
        <v>-3.1907525906316301</v>
      </c>
      <c r="Q92" s="106">
        <f>SUM(Q66:Q91)/26</f>
        <v>83.685106560064384</v>
      </c>
      <c r="R92" s="107">
        <f>SUM(R66:R91)/26</f>
        <v>-1.5698264600804941</v>
      </c>
      <c r="S92" s="83"/>
      <c r="T92" s="83"/>
      <c r="U92" s="83"/>
      <c r="V92" s="83"/>
      <c r="W92" s="83"/>
    </row>
    <row r="93" spans="1:23" ht="14.1" customHeight="1" x14ac:dyDescent="0.25">
      <c r="A93" s="96"/>
      <c r="B93" s="96"/>
      <c r="C93" s="96"/>
      <c r="D93" s="110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83"/>
      <c r="T93" s="83"/>
      <c r="U93" s="83"/>
      <c r="V93" s="83"/>
      <c r="W93" s="83"/>
    </row>
    <row r="94" spans="1:23" ht="34.35" customHeight="1" x14ac:dyDescent="0.25">
      <c r="A94" s="83"/>
      <c r="B94" s="118" t="s">
        <v>57</v>
      </c>
      <c r="C94" s="118"/>
      <c r="D94" s="118"/>
      <c r="E94" s="118"/>
      <c r="F94" s="118"/>
      <c r="G94" s="118"/>
      <c r="H94" s="118"/>
      <c r="I94" s="112"/>
      <c r="J94" s="112"/>
      <c r="K94" s="112"/>
      <c r="L94" s="112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</row>
    <row r="95" spans="1:23" ht="19.899999999999999" customHeight="1" x14ac:dyDescent="0.25">
      <c r="A95" s="83"/>
      <c r="B95" s="113" t="s">
        <v>49</v>
      </c>
      <c r="C95" s="114" t="s">
        <v>58</v>
      </c>
      <c r="D95" s="114" t="s">
        <v>59</v>
      </c>
      <c r="E95" s="114" t="s">
        <v>60</v>
      </c>
      <c r="F95" s="114" t="s">
        <v>61</v>
      </c>
      <c r="H95" s="114" t="s">
        <v>62</v>
      </c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</row>
    <row r="96" spans="1:23" ht="13.35" customHeight="1" x14ac:dyDescent="0.25">
      <c r="A96" s="115">
        <v>1</v>
      </c>
      <c r="B96" s="101" t="s">
        <v>30</v>
      </c>
      <c r="C96" s="89">
        <v>88.2165605095541</v>
      </c>
      <c r="D96" s="89">
        <v>91.401273885350307</v>
      </c>
      <c r="E96" s="89">
        <v>84.8101265822785</v>
      </c>
      <c r="F96" s="89">
        <v>94.585987261146499</v>
      </c>
      <c r="G96" s="89"/>
      <c r="H96" s="89">
        <v>96.815286624203793</v>
      </c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</row>
    <row r="97" spans="1:23" ht="13.35" customHeight="1" x14ac:dyDescent="0.25">
      <c r="A97" s="115">
        <v>2</v>
      </c>
      <c r="B97" s="101" t="s">
        <v>0</v>
      </c>
      <c r="C97" s="89">
        <v>75.949367088607602</v>
      </c>
      <c r="D97" s="89">
        <v>89.873417721519004</v>
      </c>
      <c r="E97" s="89">
        <v>64.5631067961165</v>
      </c>
      <c r="F97" s="89">
        <v>92.4050632911392</v>
      </c>
      <c r="G97" s="89"/>
      <c r="H97" s="89">
        <v>96.202531645569593</v>
      </c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</row>
    <row r="98" spans="1:23" ht="13.35" customHeight="1" x14ac:dyDescent="0.25">
      <c r="A98" s="115">
        <v>3</v>
      </c>
      <c r="B98" s="101" t="s">
        <v>1</v>
      </c>
      <c r="C98" s="89">
        <v>63.106796116504903</v>
      </c>
      <c r="D98" s="89">
        <v>79.611650485436897</v>
      </c>
      <c r="E98" s="89">
        <v>75.498575498575505</v>
      </c>
      <c r="F98" s="89">
        <v>95.145631067961205</v>
      </c>
      <c r="G98" s="89"/>
      <c r="H98" s="89">
        <v>96.601941747572795</v>
      </c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</row>
    <row r="99" spans="1:23" ht="13.35" customHeight="1" x14ac:dyDescent="0.25">
      <c r="A99" s="115">
        <v>4</v>
      </c>
      <c r="B99" s="101" t="s">
        <v>2</v>
      </c>
      <c r="C99" s="89">
        <v>68.376068376068403</v>
      </c>
      <c r="D99" s="89">
        <v>77.7777777777778</v>
      </c>
      <c r="E99" s="89">
        <v>70.508474576271198</v>
      </c>
      <c r="F99" s="89">
        <v>90.3133903133903</v>
      </c>
      <c r="G99" s="89"/>
      <c r="H99" s="89">
        <v>95.156695156695207</v>
      </c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</row>
    <row r="100" spans="1:23" ht="13.35" customHeight="1" x14ac:dyDescent="0.25">
      <c r="A100" s="115">
        <v>5</v>
      </c>
      <c r="B100" s="121" t="s">
        <v>3</v>
      </c>
      <c r="C100" s="122">
        <v>62.711864406779704</v>
      </c>
      <c r="D100" s="122">
        <v>80</v>
      </c>
      <c r="E100" s="122">
        <v>99.337748344370894</v>
      </c>
      <c r="F100" s="122">
        <v>84.067796610169495</v>
      </c>
      <c r="G100" s="122"/>
      <c r="H100" s="122">
        <v>86.779661016949206</v>
      </c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</row>
    <row r="101" spans="1:23" ht="13.35" customHeight="1" x14ac:dyDescent="0.25">
      <c r="A101" s="115">
        <v>6</v>
      </c>
      <c r="B101" s="101" t="s">
        <v>4</v>
      </c>
      <c r="C101" s="89">
        <v>99.337748344370894</v>
      </c>
      <c r="D101" s="89">
        <v>99.337748344370894</v>
      </c>
      <c r="E101" s="89">
        <v>92.356687898089206</v>
      </c>
      <c r="F101" s="89">
        <v>99.337748344370894</v>
      </c>
      <c r="G101" s="89"/>
      <c r="H101" s="89">
        <v>100</v>
      </c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</row>
    <row r="102" spans="1:23" ht="13.35" customHeight="1" x14ac:dyDescent="0.25">
      <c r="A102" s="115">
        <v>7</v>
      </c>
      <c r="B102" s="101" t="s">
        <v>31</v>
      </c>
      <c r="C102" s="89">
        <v>86.404833836858003</v>
      </c>
      <c r="D102" s="89">
        <v>90.634441087613297</v>
      </c>
      <c r="E102" s="89">
        <v>87.311178247734205</v>
      </c>
      <c r="F102" s="89">
        <v>97.583081570996995</v>
      </c>
      <c r="G102" s="89"/>
      <c r="H102" s="89">
        <v>99.093655589123898</v>
      </c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</row>
    <row r="103" spans="1:23" ht="13.35" customHeight="1" x14ac:dyDescent="0.25">
      <c r="A103" s="115">
        <v>8</v>
      </c>
      <c r="B103" s="101" t="s">
        <v>5</v>
      </c>
      <c r="C103" s="89">
        <v>72.6666666666667</v>
      </c>
      <c r="D103" s="89">
        <v>82</v>
      </c>
      <c r="E103" s="89">
        <v>90.112994350282506</v>
      </c>
      <c r="F103" s="89">
        <v>92</v>
      </c>
      <c r="G103" s="89"/>
      <c r="H103" s="89">
        <v>96</v>
      </c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</row>
    <row r="104" spans="1:23" ht="13.35" customHeight="1" x14ac:dyDescent="0.25">
      <c r="A104" s="115">
        <v>9</v>
      </c>
      <c r="B104" s="101" t="s">
        <v>32</v>
      </c>
      <c r="C104" s="89">
        <v>86.158192090395502</v>
      </c>
      <c r="D104" s="89">
        <v>94.915254237288096</v>
      </c>
      <c r="E104" s="89">
        <v>83.102766798418997</v>
      </c>
      <c r="F104" s="89">
        <v>94.632768361581896</v>
      </c>
      <c r="G104" s="89"/>
      <c r="H104" s="89">
        <v>96.892655367231598</v>
      </c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</row>
    <row r="105" spans="1:23" ht="13.35" customHeight="1" x14ac:dyDescent="0.25">
      <c r="A105" s="115">
        <v>10</v>
      </c>
      <c r="B105" s="101" t="s">
        <v>6</v>
      </c>
      <c r="C105" s="89">
        <v>94.904458598726094</v>
      </c>
      <c r="D105" s="89">
        <v>76.433121019108299</v>
      </c>
      <c r="E105" s="89">
        <v>84.190948543087401</v>
      </c>
      <c r="F105" s="89">
        <v>8.2802547770700698</v>
      </c>
      <c r="G105" s="89"/>
      <c r="H105" s="89">
        <v>73.248407643312106</v>
      </c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1:23" ht="13.35" customHeight="1" x14ac:dyDescent="0.25">
      <c r="A106" s="115">
        <v>11</v>
      </c>
      <c r="B106" s="101" t="s">
        <v>7</v>
      </c>
      <c r="C106" s="89">
        <v>90.123456790123399</v>
      </c>
      <c r="D106" s="89">
        <v>98.148148148148195</v>
      </c>
      <c r="E106" s="89">
        <v>79.3333333333333</v>
      </c>
      <c r="F106" s="89">
        <v>96.913580246913597</v>
      </c>
      <c r="G106" s="89"/>
      <c r="H106" s="89">
        <v>99.382716049382694</v>
      </c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1:23" ht="13.35" customHeight="1" x14ac:dyDescent="0.25">
      <c r="A107" s="115">
        <v>12</v>
      </c>
      <c r="B107" s="101" t="s">
        <v>8</v>
      </c>
      <c r="C107" s="89">
        <v>71.063829787233999</v>
      </c>
      <c r="D107" s="89">
        <v>77.446808510638306</v>
      </c>
      <c r="E107" s="89">
        <v>73.248407643312106</v>
      </c>
      <c r="F107" s="89">
        <v>96.595744680851098</v>
      </c>
      <c r="G107" s="89"/>
      <c r="H107" s="89">
        <v>97.021276595744695</v>
      </c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1:23" ht="13.35" customHeight="1" x14ac:dyDescent="0.25">
      <c r="A108" s="115">
        <v>13</v>
      </c>
      <c r="B108" s="101" t="s">
        <v>9</v>
      </c>
      <c r="C108" s="89">
        <v>54.302670623145403</v>
      </c>
      <c r="D108" s="89">
        <v>63.204747774480701</v>
      </c>
      <c r="E108" s="89">
        <v>93.827160493827193</v>
      </c>
      <c r="F108" s="89">
        <v>89.020771513353097</v>
      </c>
      <c r="G108" s="89"/>
      <c r="H108" s="89">
        <v>95.252225519287805</v>
      </c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1:23" ht="13.35" customHeight="1" x14ac:dyDescent="0.25">
      <c r="A109" s="115">
        <v>14</v>
      </c>
      <c r="B109" s="101" t="s">
        <v>10</v>
      </c>
      <c r="C109" s="89">
        <v>87.3333333333333</v>
      </c>
      <c r="D109" s="89">
        <v>95.3333333333333</v>
      </c>
      <c r="E109" s="89">
        <v>76.595744680851098</v>
      </c>
      <c r="F109" s="89">
        <v>98</v>
      </c>
      <c r="G109" s="89"/>
      <c r="H109" s="89">
        <v>97.3333333333333</v>
      </c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1:23" ht="13.35" customHeight="1" x14ac:dyDescent="0.25">
      <c r="A110" s="115">
        <v>15</v>
      </c>
      <c r="B110" s="104" t="s">
        <v>56</v>
      </c>
      <c r="C110" s="89">
        <v>90.243902439024396</v>
      </c>
      <c r="D110" s="89">
        <v>92.073170731707293</v>
      </c>
      <c r="E110" s="89">
        <v>62.611275964391702</v>
      </c>
      <c r="F110" s="89">
        <v>93.902439024390205</v>
      </c>
      <c r="G110" s="89"/>
      <c r="H110" s="89">
        <v>94.512195121951194</v>
      </c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1:23" ht="13.35" customHeight="1" x14ac:dyDescent="0.25">
      <c r="A111" s="115">
        <v>16</v>
      </c>
      <c r="B111" s="101" t="s">
        <v>33</v>
      </c>
      <c r="C111" s="89">
        <v>74.703557312252997</v>
      </c>
      <c r="D111" s="89">
        <v>82.312252964426904</v>
      </c>
      <c r="E111" s="89">
        <v>90</v>
      </c>
      <c r="F111" s="89">
        <v>95.158102766798393</v>
      </c>
      <c r="G111" s="89"/>
      <c r="H111" s="89">
        <v>96.936758893280597</v>
      </c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1:23" ht="13.35" customHeight="1" x14ac:dyDescent="0.25">
      <c r="A112" s="115">
        <v>17</v>
      </c>
      <c r="B112" s="101" t="s">
        <v>11</v>
      </c>
      <c r="C112" s="89">
        <v>54.255319148936202</v>
      </c>
      <c r="D112" s="89">
        <v>78.191489361702097</v>
      </c>
      <c r="E112" s="89">
        <v>65.957446808510596</v>
      </c>
      <c r="F112" s="89">
        <v>94.148936170212806</v>
      </c>
      <c r="G112" s="89"/>
      <c r="H112" s="89">
        <v>96.808510638297903</v>
      </c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1:23" ht="13.35" customHeight="1" x14ac:dyDescent="0.25">
      <c r="A113" s="115">
        <v>18</v>
      </c>
      <c r="B113" s="101" t="s">
        <v>12</v>
      </c>
      <c r="C113" s="89">
        <v>67.017543859649095</v>
      </c>
      <c r="D113" s="89">
        <v>73.684210526315795</v>
      </c>
      <c r="E113" s="89">
        <v>66.6666666666667</v>
      </c>
      <c r="F113" s="89">
        <v>88.070175438596493</v>
      </c>
      <c r="G113" s="89"/>
      <c r="H113" s="89">
        <v>96.842105263157904</v>
      </c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1:23" ht="13.35" customHeight="1" x14ac:dyDescent="0.25">
      <c r="A114" s="115">
        <v>19</v>
      </c>
      <c r="B114" s="101" t="s">
        <v>13</v>
      </c>
      <c r="C114" s="89">
        <v>100</v>
      </c>
      <c r="D114" s="89">
        <v>100</v>
      </c>
      <c r="E114" s="89">
        <v>96.341463414634205</v>
      </c>
      <c r="F114" s="89">
        <v>100</v>
      </c>
      <c r="G114" s="89"/>
      <c r="H114" s="89">
        <v>100</v>
      </c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1:23" ht="13.35" customHeight="1" x14ac:dyDescent="0.25">
      <c r="A115" s="115">
        <v>20</v>
      </c>
      <c r="B115" s="101" t="s">
        <v>14</v>
      </c>
      <c r="C115" s="89">
        <v>76.279069767441896</v>
      </c>
      <c r="D115" s="89">
        <v>91.162790697674396</v>
      </c>
      <c r="E115" s="89">
        <v>100</v>
      </c>
      <c r="F115" s="89">
        <v>95.813953488372107</v>
      </c>
      <c r="G115" s="89"/>
      <c r="H115" s="89">
        <v>95.348837209302303</v>
      </c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1:23" ht="13.35" customHeight="1" x14ac:dyDescent="0.25">
      <c r="A116" s="115">
        <v>21</v>
      </c>
      <c r="B116" s="101" t="s">
        <v>15</v>
      </c>
      <c r="C116" s="89">
        <v>71.612903225806505</v>
      </c>
      <c r="D116" s="89">
        <v>82.580645161290306</v>
      </c>
      <c r="E116" s="89">
        <v>79.534883720930196</v>
      </c>
      <c r="F116" s="89">
        <v>94.193548387096797</v>
      </c>
      <c r="G116" s="89"/>
      <c r="H116" s="89">
        <v>93.548387096774206</v>
      </c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1:23" ht="13.35" customHeight="1" x14ac:dyDescent="0.25">
      <c r="A117" s="115">
        <v>22</v>
      </c>
      <c r="B117" s="101" t="s">
        <v>34</v>
      </c>
      <c r="C117" s="89">
        <v>75.573465592064494</v>
      </c>
      <c r="D117" s="89">
        <v>86.360818350898896</v>
      </c>
      <c r="E117" s="89">
        <v>74.838709677419402</v>
      </c>
      <c r="F117" s="89">
        <v>93.428394296342205</v>
      </c>
      <c r="G117" s="89"/>
      <c r="H117" s="89">
        <v>90.886546807191607</v>
      </c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1:23" ht="13.35" customHeight="1" x14ac:dyDescent="0.25">
      <c r="A118" s="115">
        <v>23</v>
      </c>
      <c r="B118" s="101" t="s">
        <v>16</v>
      </c>
      <c r="C118" s="89">
        <v>68.181818181818201</v>
      </c>
      <c r="D118" s="89">
        <v>57.575757575757599</v>
      </c>
      <c r="E118" s="89">
        <v>64.242424242424207</v>
      </c>
      <c r="F118" s="89">
        <v>91.818181818181799</v>
      </c>
      <c r="G118" s="89"/>
      <c r="H118" s="89">
        <v>95.454545454545496</v>
      </c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1:23" ht="13.35" customHeight="1" x14ac:dyDescent="0.25">
      <c r="A119" s="115">
        <v>24</v>
      </c>
      <c r="B119" s="101" t="s">
        <v>17</v>
      </c>
      <c r="C119" s="89">
        <v>98.8888888888889</v>
      </c>
      <c r="D119" s="89">
        <v>100</v>
      </c>
      <c r="E119" s="89">
        <v>99.4444444444444</v>
      </c>
      <c r="F119" s="89">
        <v>100</v>
      </c>
      <c r="G119" s="89"/>
      <c r="H119" s="89">
        <v>100</v>
      </c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1:23" ht="13.35" customHeight="1" x14ac:dyDescent="0.25">
      <c r="A120" s="115">
        <v>25</v>
      </c>
      <c r="B120" s="101" t="s">
        <v>18</v>
      </c>
      <c r="C120" s="89">
        <v>72.038834951456295</v>
      </c>
      <c r="D120" s="89">
        <v>70.097087378640794</v>
      </c>
      <c r="E120" s="89">
        <v>72.427184466019398</v>
      </c>
      <c r="F120" s="89">
        <v>90.970873786407793</v>
      </c>
      <c r="G120" s="89"/>
      <c r="H120" s="89">
        <v>94.466019417475707</v>
      </c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1:23" ht="13.35" customHeight="1" x14ac:dyDescent="0.25">
      <c r="A121" s="115">
        <v>26</v>
      </c>
      <c r="B121" s="101" t="s">
        <v>19</v>
      </c>
      <c r="C121" s="89">
        <v>81.067961165048501</v>
      </c>
      <c r="D121" s="89">
        <v>93.6893203883495</v>
      </c>
      <c r="E121" s="89">
        <v>85.4368932038835</v>
      </c>
      <c r="F121" s="89">
        <v>92.718446601941807</v>
      </c>
      <c r="G121" s="89"/>
      <c r="H121" s="89">
        <v>99.029126213592207</v>
      </c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1:23" ht="13.35" customHeight="1" x14ac:dyDescent="0.3">
      <c r="A122" s="83"/>
      <c r="B122" s="105" t="s">
        <v>36</v>
      </c>
      <c r="C122" s="106">
        <f>AVERAGE(C96:C121)</f>
        <v>78.096888888490597</v>
      </c>
      <c r="D122" s="106">
        <f>AVERAGE(D96:D121)</f>
        <v>84.763279440839568</v>
      </c>
      <c r="E122" s="106">
        <f>AVERAGE(E96:E121)</f>
        <v>81.242255630610515</v>
      </c>
      <c r="F122" s="116"/>
      <c r="H122" s="106">
        <f>AVERAGE(H96:H121)</f>
        <v>95.369746861691368</v>
      </c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1:23" ht="13.35" customHeight="1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</sheetData>
  <mergeCells count="15">
    <mergeCell ref="B1:L1"/>
    <mergeCell ref="B2:L2"/>
    <mergeCell ref="A32:F32"/>
    <mergeCell ref="G32:L32"/>
    <mergeCell ref="M32:R32"/>
    <mergeCell ref="B64:F64"/>
    <mergeCell ref="H64:L64"/>
    <mergeCell ref="N64:R64"/>
    <mergeCell ref="B94:H94"/>
    <mergeCell ref="B33:F33"/>
    <mergeCell ref="H33:L33"/>
    <mergeCell ref="N33:R33"/>
    <mergeCell ref="A63:F63"/>
    <mergeCell ref="G63:L63"/>
    <mergeCell ref="M63:R63"/>
  </mergeCells>
  <pageMargins left="0.38611111111111102" right="0.22847222222222199" top="0.30833333333333302" bottom="0.26736111111111099" header="0.511811023622047" footer="0.511811023622047"/>
  <pageSetup paperSize="9" scale="3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срав_2020 г. с 2021г.</vt:lpstr>
      <vt:lpstr>Сводные таблицы</vt:lpstr>
      <vt:lpstr>'срав_2020 г. с 2021г.'!Область_печати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Михаил Юрьевич</dc:creator>
  <cp:lastModifiedBy>Ольга Вилинская</cp:lastModifiedBy>
  <cp:revision>115</cp:revision>
  <cp:lastPrinted>2024-07-08T07:38:56Z</cp:lastPrinted>
  <dcterms:created xsi:type="dcterms:W3CDTF">2015-12-12T10:35:40Z</dcterms:created>
  <dcterms:modified xsi:type="dcterms:W3CDTF">2025-01-29T07:50:41Z</dcterms:modified>
  <dc:language>ru-RU</dc:language>
</cp:coreProperties>
</file>